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64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8" i="1"/>
  <c r="J1678" s="1"/>
  <c r="H1677"/>
  <c r="I1677" s="1"/>
  <c r="H1676"/>
  <c r="J1676" s="1"/>
  <c r="H1675"/>
  <c r="H1674"/>
  <c r="J1674" s="1"/>
  <c r="H1673"/>
  <c r="I1673" s="1"/>
  <c r="I1672"/>
  <c r="H1672"/>
  <c r="J1672" s="1"/>
  <c r="I1660"/>
  <c r="H1660"/>
  <c r="J1660" s="1"/>
  <c r="H1659"/>
  <c r="I1659" s="1"/>
  <c r="H1658"/>
  <c r="J1658" s="1"/>
  <c r="H1657"/>
  <c r="H1661" s="1"/>
  <c r="J1644"/>
  <c r="H1644"/>
  <c r="I1644" s="1"/>
  <c r="H1643"/>
  <c r="J1643" s="1"/>
  <c r="H1642"/>
  <c r="J1642" s="1"/>
  <c r="H1641"/>
  <c r="I1641" s="1"/>
  <c r="I1640"/>
  <c r="H1640"/>
  <c r="H1627"/>
  <c r="J1627" s="1"/>
  <c r="J1626"/>
  <c r="H1626"/>
  <c r="I1626" s="1"/>
  <c r="H1625"/>
  <c r="J1625" s="1"/>
  <c r="H1624"/>
  <c r="I1624" s="1"/>
  <c r="H1623"/>
  <c r="J1623" s="1"/>
  <c r="H1622"/>
  <c r="I1622" s="1"/>
  <c r="H1621"/>
  <c r="J1621" s="1"/>
  <c r="H1620"/>
  <c r="I1620" s="1"/>
  <c r="H1619"/>
  <c r="J1619" s="1"/>
  <c r="J1618"/>
  <c r="H1618"/>
  <c r="I1618" s="1"/>
  <c r="H1617"/>
  <c r="J1617" s="1"/>
  <c r="H1616"/>
  <c r="I1616" s="1"/>
  <c r="I1615"/>
  <c r="H1615"/>
  <c r="J1615" s="1"/>
  <c r="H1614"/>
  <c r="I1614" s="1"/>
  <c r="I1613"/>
  <c r="H1613"/>
  <c r="J1613" s="1"/>
  <c r="H1612"/>
  <c r="I1612" s="1"/>
  <c r="H1611"/>
  <c r="J1611" s="1"/>
  <c r="J1610"/>
  <c r="H1610"/>
  <c r="I1610" s="1"/>
  <c r="H1609"/>
  <c r="J1609" s="1"/>
  <c r="H1608"/>
  <c r="I1608" s="1"/>
  <c r="H1607"/>
  <c r="J1607" s="1"/>
  <c r="H1606"/>
  <c r="I1606" s="1"/>
  <c r="H1605"/>
  <c r="J1605" s="1"/>
  <c r="H1604"/>
  <c r="I1604" s="1"/>
  <c r="H1603"/>
  <c r="J1603" s="1"/>
  <c r="J1602"/>
  <c r="H1602"/>
  <c r="I1602" s="1"/>
  <c r="H1601"/>
  <c r="J1601" s="1"/>
  <c r="H1600"/>
  <c r="I1600" s="1"/>
  <c r="H1599"/>
  <c r="J1599" s="1"/>
  <c r="H1598"/>
  <c r="I1598" s="1"/>
  <c r="I1597"/>
  <c r="H1597"/>
  <c r="J1597" s="1"/>
  <c r="H1596"/>
  <c r="I1596" s="1"/>
  <c r="I1595"/>
  <c r="H1595"/>
  <c r="J1595" s="1"/>
  <c r="H1594"/>
  <c r="I1594" s="1"/>
  <c r="I1593"/>
  <c r="H1593"/>
  <c r="J1593" s="1"/>
  <c r="H1592"/>
  <c r="I1592" s="1"/>
  <c r="H1591"/>
  <c r="J1591" s="1"/>
  <c r="J1590"/>
  <c r="H1590"/>
  <c r="I1590" s="1"/>
  <c r="H1589"/>
  <c r="J1589" s="1"/>
  <c r="H1588"/>
  <c r="I1588" s="1"/>
  <c r="I1587"/>
  <c r="H1587"/>
  <c r="J1587" s="1"/>
  <c r="H1586"/>
  <c r="I1586" s="1"/>
  <c r="I1585"/>
  <c r="H1585"/>
  <c r="J1585" s="1"/>
  <c r="H1584"/>
  <c r="I1584" s="1"/>
  <c r="I1583"/>
  <c r="H1583"/>
  <c r="J1583" s="1"/>
  <c r="H1582"/>
  <c r="I1582" s="1"/>
  <c r="H1581"/>
  <c r="J1581" s="1"/>
  <c r="H1580"/>
  <c r="I1580" s="1"/>
  <c r="I1579"/>
  <c r="H1579"/>
  <c r="J1579" s="1"/>
  <c r="J1578"/>
  <c r="H1578"/>
  <c r="I1578" s="1"/>
  <c r="I1577"/>
  <c r="H1577"/>
  <c r="J1577" s="1"/>
  <c r="H1576"/>
  <c r="I1576" s="1"/>
  <c r="H1575"/>
  <c r="J1575" s="1"/>
  <c r="J1574"/>
  <c r="H1574"/>
  <c r="I1574" s="1"/>
  <c r="H1573"/>
  <c r="J1573" s="1"/>
  <c r="H1572"/>
  <c r="I1572" s="1"/>
  <c r="I1571"/>
  <c r="H1571"/>
  <c r="J1571" s="1"/>
  <c r="J1570"/>
  <c r="H1570"/>
  <c r="I1570" s="1"/>
  <c r="I1569"/>
  <c r="H1569"/>
  <c r="J1569" s="1"/>
  <c r="H1568"/>
  <c r="I1568" s="1"/>
  <c r="I1567"/>
  <c r="H1567"/>
  <c r="J1567" s="1"/>
  <c r="H1566"/>
  <c r="I1566" s="1"/>
  <c r="H1558"/>
  <c r="I1558" s="1"/>
  <c r="I1557"/>
  <c r="H1557"/>
  <c r="J1557" s="1"/>
  <c r="H1556"/>
  <c r="I1556" s="1"/>
  <c r="H1555"/>
  <c r="I1555" s="1"/>
  <c r="H1547"/>
  <c r="J1547" s="1"/>
  <c r="J1548" s="1"/>
  <c r="H1540"/>
  <c r="J1540" s="1"/>
  <c r="J1539"/>
  <c r="H1539"/>
  <c r="I1539" s="1"/>
  <c r="H1538"/>
  <c r="J1538" s="1"/>
  <c r="H1537"/>
  <c r="I1536"/>
  <c r="H1536"/>
  <c r="J1536" s="1"/>
  <c r="H1535"/>
  <c r="I1535" s="1"/>
  <c r="I1534"/>
  <c r="H1534"/>
  <c r="J1534" s="1"/>
  <c r="I1525"/>
  <c r="I1526" s="1"/>
  <c r="H1525"/>
  <c r="J1525" s="1"/>
  <c r="J1526" s="1"/>
  <c r="H1518"/>
  <c r="J1518" s="1"/>
  <c r="H1517"/>
  <c r="I1517" s="1"/>
  <c r="I1516"/>
  <c r="H1516"/>
  <c r="J1516" s="1"/>
  <c r="G1510"/>
  <c r="H1509"/>
  <c r="I1509" s="1"/>
  <c r="H1508"/>
  <c r="I1508" s="1"/>
  <c r="H1499"/>
  <c r="J1499" s="1"/>
  <c r="J1500" s="1"/>
  <c r="H1491"/>
  <c r="J1491" s="1"/>
  <c r="H1490"/>
  <c r="I1490" s="1"/>
  <c r="H1489"/>
  <c r="J1489" s="1"/>
  <c r="H1488"/>
  <c r="I1488" s="1"/>
  <c r="H1487"/>
  <c r="J1487" s="1"/>
  <c r="H1486"/>
  <c r="I1486" s="1"/>
  <c r="H1485"/>
  <c r="J1485" s="1"/>
  <c r="J1484"/>
  <c r="H1484"/>
  <c r="I1484" s="1"/>
  <c r="H1483"/>
  <c r="J1483" s="1"/>
  <c r="H1482"/>
  <c r="I1482" s="1"/>
  <c r="I1481"/>
  <c r="H1481"/>
  <c r="J1481" s="1"/>
  <c r="H1480"/>
  <c r="I1480" s="1"/>
  <c r="H1479"/>
  <c r="J1479" s="1"/>
  <c r="H1478"/>
  <c r="I1478" s="1"/>
  <c r="I1477"/>
  <c r="H1477"/>
  <c r="J1477" s="1"/>
  <c r="H1476"/>
  <c r="I1476" s="1"/>
  <c r="I1475"/>
  <c r="H1475"/>
  <c r="J1475" s="1"/>
  <c r="H1474"/>
  <c r="I1474" s="1"/>
  <c r="H1473"/>
  <c r="J1473" s="1"/>
  <c r="J1472"/>
  <c r="H1472"/>
  <c r="I1472" s="1"/>
  <c r="H1471"/>
  <c r="J1471" s="1"/>
  <c r="H1470"/>
  <c r="I1470" s="1"/>
  <c r="H1469"/>
  <c r="J1469" s="1"/>
  <c r="H1468"/>
  <c r="I1468" s="1"/>
  <c r="H1467"/>
  <c r="J1467" s="1"/>
  <c r="J1466"/>
  <c r="H1466"/>
  <c r="I1466" s="1"/>
  <c r="H1465"/>
  <c r="J1465" s="1"/>
  <c r="H1464"/>
  <c r="I1464" s="1"/>
  <c r="H1463"/>
  <c r="J1463" s="1"/>
  <c r="J1462"/>
  <c r="H1462"/>
  <c r="I1462" s="1"/>
  <c r="H1461"/>
  <c r="J1461" s="1"/>
  <c r="H1460"/>
  <c r="I1460" s="1"/>
  <c r="H1459"/>
  <c r="J1459" s="1"/>
  <c r="J1458"/>
  <c r="H1458"/>
  <c r="I1458" s="1"/>
  <c r="H1457"/>
  <c r="J1457" s="1"/>
  <c r="H1456"/>
  <c r="I1456" s="1"/>
  <c r="I1455"/>
  <c r="H1455"/>
  <c r="J1455" s="1"/>
  <c r="H1454"/>
  <c r="I1454" s="1"/>
  <c r="I1453"/>
  <c r="H1453"/>
  <c r="J1453" s="1"/>
  <c r="H1452"/>
  <c r="I1452" s="1"/>
  <c r="J1451"/>
  <c r="I1451"/>
  <c r="J1450"/>
  <c r="I1450"/>
  <c r="I1449"/>
  <c r="H1449"/>
  <c r="J1449" s="1"/>
  <c r="H1448"/>
  <c r="I1448" s="1"/>
  <c r="H1447"/>
  <c r="J1447" s="1"/>
  <c r="H1446"/>
  <c r="I1446" s="1"/>
  <c r="H1445"/>
  <c r="J1445" s="1"/>
  <c r="H1444"/>
  <c r="I1444" s="1"/>
  <c r="H1443"/>
  <c r="J1443" s="1"/>
  <c r="H1442"/>
  <c r="I1442" s="1"/>
  <c r="H1441"/>
  <c r="J1441" s="1"/>
  <c r="I1434"/>
  <c r="H1434"/>
  <c r="J1434" s="1"/>
  <c r="H1433"/>
  <c r="I1433" s="1"/>
  <c r="I1432"/>
  <c r="H1432"/>
  <c r="J1432" s="1"/>
  <c r="H1431"/>
  <c r="I1431" s="1"/>
  <c r="H1430"/>
  <c r="J1430" s="1"/>
  <c r="H1429"/>
  <c r="I1429" s="1"/>
  <c r="H1428"/>
  <c r="J1428" s="1"/>
  <c r="H1427"/>
  <c r="I1427" s="1"/>
  <c r="I1426"/>
  <c r="H1426"/>
  <c r="J1426" s="1"/>
  <c r="H1425"/>
  <c r="I1425" s="1"/>
  <c r="I1424"/>
  <c r="H1424"/>
  <c r="J1424" s="1"/>
  <c r="H1423"/>
  <c r="I1423" s="1"/>
  <c r="I1422"/>
  <c r="H1422"/>
  <c r="J1422" s="1"/>
  <c r="H1421"/>
  <c r="I1421" s="1"/>
  <c r="H1420"/>
  <c r="J1420" s="1"/>
  <c r="J1419"/>
  <c r="H1419"/>
  <c r="I1419" s="1"/>
  <c r="H1418"/>
  <c r="J1418" s="1"/>
  <c r="H1417"/>
  <c r="I1417" s="1"/>
  <c r="I1416"/>
  <c r="H1416"/>
  <c r="J1416" s="1"/>
  <c r="H1415"/>
  <c r="I1415" s="1"/>
  <c r="I1414"/>
  <c r="H1414"/>
  <c r="J1414" s="1"/>
  <c r="H1413"/>
  <c r="I1413" s="1"/>
  <c r="I1412"/>
  <c r="H1412"/>
  <c r="J1412" s="1"/>
  <c r="H1411"/>
  <c r="I1411" s="1"/>
  <c r="H1410"/>
  <c r="J1410" s="1"/>
  <c r="H1409"/>
  <c r="I1409" s="1"/>
  <c r="I1408"/>
  <c r="H1408"/>
  <c r="J1408" s="1"/>
  <c r="J1407"/>
  <c r="H1407"/>
  <c r="I1407" s="1"/>
  <c r="I1406"/>
  <c r="H1406"/>
  <c r="J1406" s="1"/>
  <c r="H1405"/>
  <c r="I1405" s="1"/>
  <c r="H1404"/>
  <c r="J1404" s="1"/>
  <c r="J1403"/>
  <c r="H1403"/>
  <c r="I1403" s="1"/>
  <c r="H1402"/>
  <c r="J1402" s="1"/>
  <c r="H1401"/>
  <c r="I1401" s="1"/>
  <c r="H1400"/>
  <c r="J1400" s="1"/>
  <c r="H1399"/>
  <c r="J1399" s="1"/>
  <c r="H1398"/>
  <c r="I1398" s="1"/>
  <c r="I1397"/>
  <c r="H1397"/>
  <c r="J1397" s="1"/>
  <c r="H1396"/>
  <c r="I1396" s="1"/>
  <c r="I1395"/>
  <c r="H1395"/>
  <c r="J1395" s="1"/>
  <c r="H1394"/>
  <c r="I1394" s="1"/>
  <c r="H1393"/>
  <c r="J1393" s="1"/>
  <c r="H1392"/>
  <c r="I1392" s="1"/>
  <c r="I1391"/>
  <c r="H1391"/>
  <c r="J1391" s="1"/>
  <c r="H1390"/>
  <c r="I1390" s="1"/>
  <c r="I1389"/>
  <c r="H1389"/>
  <c r="J1389" s="1"/>
  <c r="H1388"/>
  <c r="I1388" s="1"/>
  <c r="H1387"/>
  <c r="J1387" s="1"/>
  <c r="H1386"/>
  <c r="I1386" s="1"/>
  <c r="H1385"/>
  <c r="I1385" s="1"/>
  <c r="J1384"/>
  <c r="H1384"/>
  <c r="I1384" s="1"/>
  <c r="I1383"/>
  <c r="H1383"/>
  <c r="J1383" s="1"/>
  <c r="H1382"/>
  <c r="I1382" s="1"/>
  <c r="H1381"/>
  <c r="I1381" s="1"/>
  <c r="J1380"/>
  <c r="H1380"/>
  <c r="I1380" s="1"/>
  <c r="I1379"/>
  <c r="H1379"/>
  <c r="J1379" s="1"/>
  <c r="H1378"/>
  <c r="I1378" s="1"/>
  <c r="H1377"/>
  <c r="I1377" s="1"/>
  <c r="J1376"/>
  <c r="H1376"/>
  <c r="I1376" s="1"/>
  <c r="I1375"/>
  <c r="H1375"/>
  <c r="J1375" s="1"/>
  <c r="H1374"/>
  <c r="I1374" s="1"/>
  <c r="H1373"/>
  <c r="I1373" s="1"/>
  <c r="H1372"/>
  <c r="I1372" s="1"/>
  <c r="H1371"/>
  <c r="J1371" s="1"/>
  <c r="H1370"/>
  <c r="I1370" s="1"/>
  <c r="H1369"/>
  <c r="I1369" s="1"/>
  <c r="H1368"/>
  <c r="I1368" s="1"/>
  <c r="I1367"/>
  <c r="H1367"/>
  <c r="J1367" s="1"/>
  <c r="H1366"/>
  <c r="I1366" s="1"/>
  <c r="H1365"/>
  <c r="I1365" s="1"/>
  <c r="H1364"/>
  <c r="I1364" s="1"/>
  <c r="H1363"/>
  <c r="J1363" s="1"/>
  <c r="H1362"/>
  <c r="I1362" s="1"/>
  <c r="H1361"/>
  <c r="I1361" s="1"/>
  <c r="H1360"/>
  <c r="I1360" s="1"/>
  <c r="H1359"/>
  <c r="J1359" s="1"/>
  <c r="H1358"/>
  <c r="I1358" s="1"/>
  <c r="H1357"/>
  <c r="I1357" s="1"/>
  <c r="H1356"/>
  <c r="J1356" s="1"/>
  <c r="H1355"/>
  <c r="J1355" s="1"/>
  <c r="H1354"/>
  <c r="I1354" s="1"/>
  <c r="H1353"/>
  <c r="I1353" s="1"/>
  <c r="J1352"/>
  <c r="H1352"/>
  <c r="I1352" s="1"/>
  <c r="H1351"/>
  <c r="J1351" s="1"/>
  <c r="H1350"/>
  <c r="I1350" s="1"/>
  <c r="H1349"/>
  <c r="I1349" s="1"/>
  <c r="J1348"/>
  <c r="I1348"/>
  <c r="H1348"/>
  <c r="H1347"/>
  <c r="J1347" s="1"/>
  <c r="H1346"/>
  <c r="I1346" s="1"/>
  <c r="J1345"/>
  <c r="H1345"/>
  <c r="I1345" s="1"/>
  <c r="H1344"/>
  <c r="I1344" s="1"/>
  <c r="H1343"/>
  <c r="J1343" s="1"/>
  <c r="H1342"/>
  <c r="I1342" s="1"/>
  <c r="H1341"/>
  <c r="I1341" s="1"/>
  <c r="H1340"/>
  <c r="J1340" s="1"/>
  <c r="H1339"/>
  <c r="J1339" s="1"/>
  <c r="H1338"/>
  <c r="I1338" s="1"/>
  <c r="H1337"/>
  <c r="I1337" s="1"/>
  <c r="J1336"/>
  <c r="H1336"/>
  <c r="I1336" s="1"/>
  <c r="H1335"/>
  <c r="J1335" s="1"/>
  <c r="H1334"/>
  <c r="I1334" s="1"/>
  <c r="H1333"/>
  <c r="I1333" s="1"/>
  <c r="H1332"/>
  <c r="I1332" s="1"/>
  <c r="H1331"/>
  <c r="J1331" s="1"/>
  <c r="H1330"/>
  <c r="I1330" s="1"/>
  <c r="I1329"/>
  <c r="H1329"/>
  <c r="J1329" s="1"/>
  <c r="H1328"/>
  <c r="I1328" s="1"/>
  <c r="H1327"/>
  <c r="J1327" s="1"/>
  <c r="H1326"/>
  <c r="I1326" s="1"/>
  <c r="H1325"/>
  <c r="J1325" s="1"/>
  <c r="I1324"/>
  <c r="H1324"/>
  <c r="J1324" s="1"/>
  <c r="H1323"/>
  <c r="J1323" s="1"/>
  <c r="H1322"/>
  <c r="I1322" s="1"/>
  <c r="H1321"/>
  <c r="J1321" s="1"/>
  <c r="H1320"/>
  <c r="I1320" s="1"/>
  <c r="H1319"/>
  <c r="J1319" s="1"/>
  <c r="H1318"/>
  <c r="I1318" s="1"/>
  <c r="H1317"/>
  <c r="J1317" s="1"/>
  <c r="H1316"/>
  <c r="J1316" s="1"/>
  <c r="H1315"/>
  <c r="J1315" s="1"/>
  <c r="H1314"/>
  <c r="I1314" s="1"/>
  <c r="J1313"/>
  <c r="I1313"/>
  <c r="H1313"/>
  <c r="H1312"/>
  <c r="I1312" s="1"/>
  <c r="H1311"/>
  <c r="J1311" s="1"/>
  <c r="J1310"/>
  <c r="H1310"/>
  <c r="I1310" s="1"/>
  <c r="I1309"/>
  <c r="H1309"/>
  <c r="J1309" s="1"/>
  <c r="H1308"/>
  <c r="I1308" s="1"/>
  <c r="H1307"/>
  <c r="J1307" s="1"/>
  <c r="J1306"/>
  <c r="H1306"/>
  <c r="I1306" s="1"/>
  <c r="I1305"/>
  <c r="H1305"/>
  <c r="J1305" s="1"/>
  <c r="H1304"/>
  <c r="I1304" s="1"/>
  <c r="H1303"/>
  <c r="J1303" s="1"/>
  <c r="J1302"/>
  <c r="H1302"/>
  <c r="I1302" s="1"/>
  <c r="H1301"/>
  <c r="J1301" s="1"/>
  <c r="H1300"/>
  <c r="I1300" s="1"/>
  <c r="H1299"/>
  <c r="J1299" s="1"/>
  <c r="H1298"/>
  <c r="I1298" s="1"/>
  <c r="H1297"/>
  <c r="I1297" s="1"/>
  <c r="H1296"/>
  <c r="I1296" s="1"/>
  <c r="H1295"/>
  <c r="J1295" s="1"/>
  <c r="H1294"/>
  <c r="I1294" s="1"/>
  <c r="H1293"/>
  <c r="J1293" s="1"/>
  <c r="H1292"/>
  <c r="I1292" s="1"/>
  <c r="H1291"/>
  <c r="J1291" s="1"/>
  <c r="H1290"/>
  <c r="J1290" s="1"/>
  <c r="H1289"/>
  <c r="I1289" s="1"/>
  <c r="H1288"/>
  <c r="I1288" s="1"/>
  <c r="H1287"/>
  <c r="J1287" s="1"/>
  <c r="I1286"/>
  <c r="H1286"/>
  <c r="J1286" s="1"/>
  <c r="H1285"/>
  <c r="I1285" s="1"/>
  <c r="H1284"/>
  <c r="I1284" s="1"/>
  <c r="H1283"/>
  <c r="J1283" s="1"/>
  <c r="H1282"/>
  <c r="I1282" s="1"/>
  <c r="H1281"/>
  <c r="J1281" s="1"/>
  <c r="H1280"/>
  <c r="I1280" s="1"/>
  <c r="H1279"/>
  <c r="J1279" s="1"/>
  <c r="H1278"/>
  <c r="I1278" s="1"/>
  <c r="H1277"/>
  <c r="I1277" s="1"/>
  <c r="H1276"/>
  <c r="I1276" s="1"/>
  <c r="H1275"/>
  <c r="J1275" s="1"/>
  <c r="H1274"/>
  <c r="I1274" s="1"/>
  <c r="H1266"/>
  <c r="I1266" s="1"/>
  <c r="H1265"/>
  <c r="J1265" s="1"/>
  <c r="H1264"/>
  <c r="J1264" s="1"/>
  <c r="H1263"/>
  <c r="I1263" s="1"/>
  <c r="H1262"/>
  <c r="I1262" s="1"/>
  <c r="H1261"/>
  <c r="J1261" s="1"/>
  <c r="J1260"/>
  <c r="I1260"/>
  <c r="H1260"/>
  <c r="H1259"/>
  <c r="I1259" s="1"/>
  <c r="H1258"/>
  <c r="I1258" s="1"/>
  <c r="J1257"/>
  <c r="H1257"/>
  <c r="I1257" s="1"/>
  <c r="H1256"/>
  <c r="I1256" s="1"/>
  <c r="H1255"/>
  <c r="I1255" s="1"/>
  <c r="H1254"/>
  <c r="I1254" s="1"/>
  <c r="H1253"/>
  <c r="I1253" s="1"/>
  <c r="H1252"/>
  <c r="J1252" s="1"/>
  <c r="H1251"/>
  <c r="I1251" s="1"/>
  <c r="H1250"/>
  <c r="I1250" s="1"/>
  <c r="H1249"/>
  <c r="I1249" s="1"/>
  <c r="H1248"/>
  <c r="I1248" s="1"/>
  <c r="H1247"/>
  <c r="I1247" s="1"/>
  <c r="H1246"/>
  <c r="I1246" s="1"/>
  <c r="H1245"/>
  <c r="J1245" s="1"/>
  <c r="H1244"/>
  <c r="I1244" s="1"/>
  <c r="H1243"/>
  <c r="I1243" s="1"/>
  <c r="H1242"/>
  <c r="H1236"/>
  <c r="I1236" s="1"/>
  <c r="J1236" s="1"/>
  <c r="H1235"/>
  <c r="I1235" s="1"/>
  <c r="J1235" s="1"/>
  <c r="H1234"/>
  <c r="I1234" s="1"/>
  <c r="J1234" s="1"/>
  <c r="H1233"/>
  <c r="I1233" s="1"/>
  <c r="J1233" s="1"/>
  <c r="H1232"/>
  <c r="I1232" s="1"/>
  <c r="J1232" s="1"/>
  <c r="H1231"/>
  <c r="I1231" s="1"/>
  <c r="J1231" s="1"/>
  <c r="H1230"/>
  <c r="I1230" s="1"/>
  <c r="J1230" s="1"/>
  <c r="H1229"/>
  <c r="I1229" s="1"/>
  <c r="J1229" s="1"/>
  <c r="H1228"/>
  <c r="I1228" s="1"/>
  <c r="J1228" s="1"/>
  <c r="H1227"/>
  <c r="I1227" s="1"/>
  <c r="J1227" s="1"/>
  <c r="I1226"/>
  <c r="J1226" s="1"/>
  <c r="H1226"/>
  <c r="H1225"/>
  <c r="I1225" s="1"/>
  <c r="J1225" s="1"/>
  <c r="H1224"/>
  <c r="I1224" s="1"/>
  <c r="J1224" s="1"/>
  <c r="H1223"/>
  <c r="I1223" s="1"/>
  <c r="J1223" s="1"/>
  <c r="H1222"/>
  <c r="I1222" s="1"/>
  <c r="J1222" s="1"/>
  <c r="H1221"/>
  <c r="I1221" s="1"/>
  <c r="J1221" s="1"/>
  <c r="H1220"/>
  <c r="I1220" s="1"/>
  <c r="J1220" s="1"/>
  <c r="H1219"/>
  <c r="I1219" s="1"/>
  <c r="J1219" s="1"/>
  <c r="H1218"/>
  <c r="I1218" s="1"/>
  <c r="J1218" s="1"/>
  <c r="H1217"/>
  <c r="I1217" s="1"/>
  <c r="J1217" s="1"/>
  <c r="H1216"/>
  <c r="I1216" s="1"/>
  <c r="J1216" s="1"/>
  <c r="H1215"/>
  <c r="I1215" s="1"/>
  <c r="J1215" s="1"/>
  <c r="H1214"/>
  <c r="I1214" s="1"/>
  <c r="J1214" s="1"/>
  <c r="H1213"/>
  <c r="I1213" s="1"/>
  <c r="J1213" s="1"/>
  <c r="H1212"/>
  <c r="I1212" s="1"/>
  <c r="J1212" s="1"/>
  <c r="H1211"/>
  <c r="I1211" s="1"/>
  <c r="J1211" s="1"/>
  <c r="H1210"/>
  <c r="I1210" s="1"/>
  <c r="J1210" s="1"/>
  <c r="H1209"/>
  <c r="I1209" s="1"/>
  <c r="J1209" s="1"/>
  <c r="H1208"/>
  <c r="I1208" s="1"/>
  <c r="J1208" s="1"/>
  <c r="H1207"/>
  <c r="I1207" s="1"/>
  <c r="J1207" s="1"/>
  <c r="H1206"/>
  <c r="I1206" s="1"/>
  <c r="J1206" s="1"/>
  <c r="H1205"/>
  <c r="I1205" s="1"/>
  <c r="J1205" s="1"/>
  <c r="H1204"/>
  <c r="I1204" s="1"/>
  <c r="J1204" s="1"/>
  <c r="H1203"/>
  <c r="I1203" s="1"/>
  <c r="J1203" s="1"/>
  <c r="H1202"/>
  <c r="I1202" s="1"/>
  <c r="J1202" s="1"/>
  <c r="H1201"/>
  <c r="I1201" s="1"/>
  <c r="J1201" s="1"/>
  <c r="H1200"/>
  <c r="I1200" s="1"/>
  <c r="H1193"/>
  <c r="I1193" s="1"/>
  <c r="H1192"/>
  <c r="J1192" s="1"/>
  <c r="H1191"/>
  <c r="I1191" s="1"/>
  <c r="H1190"/>
  <c r="I1190" s="1"/>
  <c r="H1189"/>
  <c r="J1189" s="1"/>
  <c r="H1188"/>
  <c r="J1188" s="1"/>
  <c r="H1187"/>
  <c r="I1187" s="1"/>
  <c r="H1186"/>
  <c r="I1186" s="1"/>
  <c r="H1185"/>
  <c r="I1185" s="1"/>
  <c r="H1184"/>
  <c r="J1184" s="1"/>
  <c r="H1183"/>
  <c r="I1183" s="1"/>
  <c r="H1182"/>
  <c r="I1182" s="1"/>
  <c r="H1181"/>
  <c r="I1181" s="1"/>
  <c r="H1180"/>
  <c r="J1180" s="1"/>
  <c r="H1179"/>
  <c r="I1179" s="1"/>
  <c r="H1178"/>
  <c r="I1178" s="1"/>
  <c r="H1177"/>
  <c r="I1177" s="1"/>
  <c r="H1176"/>
  <c r="J1176" s="1"/>
  <c r="H1175"/>
  <c r="I1175" s="1"/>
  <c r="H1174"/>
  <c r="I1174" s="1"/>
  <c r="H1173"/>
  <c r="I1173" s="1"/>
  <c r="H1172"/>
  <c r="J1172" s="1"/>
  <c r="H1171"/>
  <c r="I1171" s="1"/>
  <c r="H1170"/>
  <c r="I1170" s="1"/>
  <c r="H1169"/>
  <c r="I1169" s="1"/>
  <c r="H1168"/>
  <c r="J1168" s="1"/>
  <c r="H1167"/>
  <c r="I1167" s="1"/>
  <c r="H1166"/>
  <c r="I1166" s="1"/>
  <c r="H1165"/>
  <c r="I1165" s="1"/>
  <c r="H1164"/>
  <c r="J1164" s="1"/>
  <c r="H1163"/>
  <c r="I1163" s="1"/>
  <c r="H1162"/>
  <c r="I1162" s="1"/>
  <c r="H1161"/>
  <c r="I1161" s="1"/>
  <c r="H1160"/>
  <c r="J1160" s="1"/>
  <c r="H1159"/>
  <c r="I1159" s="1"/>
  <c r="H1158"/>
  <c r="I1158" s="1"/>
  <c r="H1157"/>
  <c r="J1157" s="1"/>
  <c r="H1156"/>
  <c r="J1156" s="1"/>
  <c r="H1155"/>
  <c r="I1155" s="1"/>
  <c r="H1154"/>
  <c r="I1154" s="1"/>
  <c r="I1153"/>
  <c r="H1153"/>
  <c r="J1153" s="1"/>
  <c r="H1152"/>
  <c r="J1152" s="1"/>
  <c r="H1151"/>
  <c r="I1151" s="1"/>
  <c r="H1150"/>
  <c r="I1150" s="1"/>
  <c r="H1149"/>
  <c r="I1149" s="1"/>
  <c r="H1148"/>
  <c r="J1148" s="1"/>
  <c r="H1147"/>
  <c r="I1147" s="1"/>
  <c r="H1146"/>
  <c r="I1146" s="1"/>
  <c r="H1145"/>
  <c r="I1145" s="1"/>
  <c r="H1144"/>
  <c r="J1144" s="1"/>
  <c r="H1143"/>
  <c r="I1143" s="1"/>
  <c r="J1142"/>
  <c r="H1142"/>
  <c r="I1142" s="1"/>
  <c r="H1141"/>
  <c r="I1141" s="1"/>
  <c r="H1140"/>
  <c r="J1140" s="1"/>
  <c r="H1139"/>
  <c r="I1139" s="1"/>
  <c r="H1138"/>
  <c r="H1115"/>
  <c r="I1115" s="1"/>
  <c r="H1114"/>
  <c r="J1114" s="1"/>
  <c r="H1113"/>
  <c r="I1113" s="1"/>
  <c r="H1112"/>
  <c r="I1112" s="1"/>
  <c r="H1111"/>
  <c r="I1111" s="1"/>
  <c r="H1110"/>
  <c r="J1110" s="1"/>
  <c r="H1109"/>
  <c r="I1109" s="1"/>
  <c r="H1108"/>
  <c r="J1108" s="1"/>
  <c r="H1107"/>
  <c r="I1107" s="1"/>
  <c r="H1106"/>
  <c r="J1106" s="1"/>
  <c r="H1105"/>
  <c r="I1105" s="1"/>
  <c r="H1104"/>
  <c r="J1104" s="1"/>
  <c r="H1103"/>
  <c r="I1103" s="1"/>
  <c r="H1102"/>
  <c r="J1102" s="1"/>
  <c r="H1101"/>
  <c r="I1101" s="1"/>
  <c r="H1100"/>
  <c r="I1100" s="1"/>
  <c r="H1099"/>
  <c r="I1099" s="1"/>
  <c r="H1098"/>
  <c r="J1098" s="1"/>
  <c r="H1097"/>
  <c r="I1097" s="1"/>
  <c r="H1090"/>
  <c r="I1090" s="1"/>
  <c r="H1089"/>
  <c r="J1089" s="1"/>
  <c r="H1088"/>
  <c r="I1088" s="1"/>
  <c r="H1087"/>
  <c r="I1087" s="1"/>
  <c r="H1086"/>
  <c r="I1086" s="1"/>
  <c r="H1085"/>
  <c r="J1085" s="1"/>
  <c r="H1084"/>
  <c r="I1084" s="1"/>
  <c r="H1083"/>
  <c r="I1083" s="1"/>
  <c r="H1082"/>
  <c r="I1082" s="1"/>
  <c r="J1082" s="1"/>
  <c r="H1081"/>
  <c r="J1081" s="1"/>
  <c r="H1080"/>
  <c r="I1080" s="1"/>
  <c r="J1080" s="1"/>
  <c r="H1079"/>
  <c r="I1079" s="1"/>
  <c r="H1078"/>
  <c r="I1078" s="1"/>
  <c r="H1077"/>
  <c r="J1077" s="1"/>
  <c r="H1076"/>
  <c r="I1076" s="1"/>
  <c r="J1076" s="1"/>
  <c r="H1075"/>
  <c r="I1075" s="1"/>
  <c r="J1075" s="1"/>
  <c r="H1074"/>
  <c r="I1074" s="1"/>
  <c r="J1074" s="1"/>
  <c r="H1073"/>
  <c r="J1073" s="1"/>
  <c r="H1072"/>
  <c r="I1072" s="1"/>
  <c r="H1071"/>
  <c r="I1071" s="1"/>
  <c r="H1070"/>
  <c r="I1070" s="1"/>
  <c r="H1069"/>
  <c r="J1069" s="1"/>
  <c r="H1068"/>
  <c r="I1068" s="1"/>
  <c r="H1067"/>
  <c r="I1067" s="1"/>
  <c r="H1066"/>
  <c r="I1066" s="1"/>
  <c r="H1065"/>
  <c r="J1065" s="1"/>
  <c r="H1064"/>
  <c r="I1064" s="1"/>
  <c r="H1063"/>
  <c r="I1063" s="1"/>
  <c r="H1062"/>
  <c r="I1062" s="1"/>
  <c r="H1061"/>
  <c r="J1061" s="1"/>
  <c r="H1060"/>
  <c r="I1060" s="1"/>
  <c r="H1059"/>
  <c r="I1059" s="1"/>
  <c r="H1058"/>
  <c r="I1058" s="1"/>
  <c r="H1057"/>
  <c r="J1057" s="1"/>
  <c r="H1056"/>
  <c r="I1056" s="1"/>
  <c r="H1055"/>
  <c r="I1055" s="1"/>
  <c r="H1054"/>
  <c r="I1054" s="1"/>
  <c r="H1053"/>
  <c r="J1053" s="1"/>
  <c r="H1052"/>
  <c r="I1052" s="1"/>
  <c r="H1051"/>
  <c r="I1051" s="1"/>
  <c r="H1050"/>
  <c r="I1050" s="1"/>
  <c r="H1049"/>
  <c r="J1049" s="1"/>
  <c r="H1048"/>
  <c r="I1048" s="1"/>
  <c r="H1047"/>
  <c r="I1047" s="1"/>
  <c r="H1046"/>
  <c r="I1046" s="1"/>
  <c r="H1045"/>
  <c r="J1045" s="1"/>
  <c r="H1044"/>
  <c r="I1044" s="1"/>
  <c r="H1043"/>
  <c r="I1043" s="1"/>
  <c r="H1042"/>
  <c r="I1042" s="1"/>
  <c r="H1041"/>
  <c r="J1041" s="1"/>
  <c r="H1040"/>
  <c r="I1040" s="1"/>
  <c r="H1039"/>
  <c r="I1039" s="1"/>
  <c r="H1038"/>
  <c r="I1038" s="1"/>
  <c r="H1037"/>
  <c r="J1037" s="1"/>
  <c r="H1036"/>
  <c r="I1036" s="1"/>
  <c r="H1035"/>
  <c r="I1035" s="1"/>
  <c r="H1034"/>
  <c r="I1034" s="1"/>
  <c r="H1033"/>
  <c r="J1033" s="1"/>
  <c r="H1032"/>
  <c r="I1032" s="1"/>
  <c r="H1031"/>
  <c r="H1030"/>
  <c r="I1030" s="1"/>
  <c r="H1029"/>
  <c r="J1029" s="1"/>
  <c r="H1028"/>
  <c r="I1028" s="1"/>
  <c r="H1027"/>
  <c r="I1027" s="1"/>
  <c r="H1026"/>
  <c r="I1026" s="1"/>
  <c r="H1025"/>
  <c r="J1025" s="1"/>
  <c r="H1024"/>
  <c r="I1024" s="1"/>
  <c r="H1023"/>
  <c r="I1023" s="1"/>
  <c r="H1022"/>
  <c r="I1022" s="1"/>
  <c r="H1021"/>
  <c r="J1021" s="1"/>
  <c r="H1020"/>
  <c r="I1020" s="1"/>
  <c r="H1019"/>
  <c r="J1019" s="1"/>
  <c r="H1018"/>
  <c r="I1018" s="1"/>
  <c r="H1017"/>
  <c r="J1017" s="1"/>
  <c r="H1016"/>
  <c r="I1016" s="1"/>
  <c r="J1015"/>
  <c r="I1015"/>
  <c r="H1015"/>
  <c r="H1014"/>
  <c r="I1014" s="1"/>
  <c r="H1013"/>
  <c r="J1013" s="1"/>
  <c r="J1012"/>
  <c r="H1012"/>
  <c r="I1012" s="1"/>
  <c r="J1011"/>
  <c r="I1011"/>
  <c r="H1011"/>
  <c r="H1010"/>
  <c r="I1010" s="1"/>
  <c r="H1009"/>
  <c r="J1009" s="1"/>
  <c r="J1008"/>
  <c r="H1008"/>
  <c r="I1008" s="1"/>
  <c r="H1007"/>
  <c r="J1007" s="1"/>
  <c r="H1006"/>
  <c r="I1006" s="1"/>
  <c r="H1005"/>
  <c r="J1005" s="1"/>
  <c r="H1004"/>
  <c r="I1004" s="1"/>
  <c r="H1003"/>
  <c r="J1003" s="1"/>
  <c r="H1002"/>
  <c r="I1002" s="1"/>
  <c r="H1001"/>
  <c r="J1001" s="1"/>
  <c r="H1000"/>
  <c r="I1000" s="1"/>
  <c r="H999"/>
  <c r="J999" s="1"/>
  <c r="H998"/>
  <c r="I998" s="1"/>
  <c r="H997"/>
  <c r="J997" s="1"/>
  <c r="H996"/>
  <c r="I996" s="1"/>
  <c r="I995"/>
  <c r="H995"/>
  <c r="J995" s="1"/>
  <c r="H994"/>
  <c r="I994" s="1"/>
  <c r="H993"/>
  <c r="J993" s="1"/>
  <c r="H992"/>
  <c r="I992" s="1"/>
  <c r="H991"/>
  <c r="J991" s="1"/>
  <c r="H990"/>
  <c r="I990" s="1"/>
  <c r="H989"/>
  <c r="J989" s="1"/>
  <c r="H988"/>
  <c r="I988" s="1"/>
  <c r="H987"/>
  <c r="J987" s="1"/>
  <c r="H986"/>
  <c r="I986" s="1"/>
  <c r="H985"/>
  <c r="J985" s="1"/>
  <c r="H984"/>
  <c r="I984" s="1"/>
  <c r="H983"/>
  <c r="J983" s="1"/>
  <c r="H982"/>
  <c r="I982" s="1"/>
  <c r="H981"/>
  <c r="J981" s="1"/>
  <c r="H980"/>
  <c r="I980" s="1"/>
  <c r="H979"/>
  <c r="J979" s="1"/>
  <c r="H978"/>
  <c r="I978" s="1"/>
  <c r="H977"/>
  <c r="J977" s="1"/>
  <c r="H976"/>
  <c r="I976" s="1"/>
  <c r="H975"/>
  <c r="J975" s="1"/>
  <c r="H974"/>
  <c r="I974" s="1"/>
  <c r="H973"/>
  <c r="J973" s="1"/>
  <c r="H972"/>
  <c r="I972" s="1"/>
  <c r="H971"/>
  <c r="J971" s="1"/>
  <c r="H970"/>
  <c r="I970" s="1"/>
  <c r="H969"/>
  <c r="J969" s="1"/>
  <c r="H968"/>
  <c r="I968" s="1"/>
  <c r="H967"/>
  <c r="J967" s="1"/>
  <c r="H966"/>
  <c r="I966" s="1"/>
  <c r="H965"/>
  <c r="J965" s="1"/>
  <c r="H964"/>
  <c r="I964" s="1"/>
  <c r="I963"/>
  <c r="H963"/>
  <c r="J963" s="1"/>
  <c r="H962"/>
  <c r="I962" s="1"/>
  <c r="H961"/>
  <c r="J961" s="1"/>
  <c r="H960"/>
  <c r="I960" s="1"/>
  <c r="H959"/>
  <c r="J959" s="1"/>
  <c r="H958"/>
  <c r="I958" s="1"/>
  <c r="H957"/>
  <c r="J957" s="1"/>
  <c r="H956"/>
  <c r="I956" s="1"/>
  <c r="H955"/>
  <c r="J955" s="1"/>
  <c r="H954"/>
  <c r="I954" s="1"/>
  <c r="H953"/>
  <c r="J953" s="1"/>
  <c r="H952"/>
  <c r="I952" s="1"/>
  <c r="H951"/>
  <c r="J951" s="1"/>
  <c r="H950"/>
  <c r="I950" s="1"/>
  <c r="H949"/>
  <c r="J949" s="1"/>
  <c r="H948"/>
  <c r="I948" s="1"/>
  <c r="H947"/>
  <c r="J947" s="1"/>
  <c r="H946"/>
  <c r="I946" s="1"/>
  <c r="H945"/>
  <c r="J945" s="1"/>
  <c r="H944"/>
  <c r="I944" s="1"/>
  <c r="H943"/>
  <c r="J943" s="1"/>
  <c r="H942"/>
  <c r="I942" s="1"/>
  <c r="H941"/>
  <c r="J941" s="1"/>
  <c r="H940"/>
  <c r="I940" s="1"/>
  <c r="I939"/>
  <c r="H939"/>
  <c r="J939" s="1"/>
  <c r="H938"/>
  <c r="I938" s="1"/>
  <c r="H937"/>
  <c r="J937" s="1"/>
  <c r="J936"/>
  <c r="H936"/>
  <c r="I936" s="1"/>
  <c r="H935"/>
  <c r="J935" s="1"/>
  <c r="H934"/>
  <c r="I934" s="1"/>
  <c r="H933"/>
  <c r="J933" s="1"/>
  <c r="H932"/>
  <c r="I932" s="1"/>
  <c r="I931"/>
  <c r="H931"/>
  <c r="J931" s="1"/>
  <c r="H930"/>
  <c r="I930" s="1"/>
  <c r="H929"/>
  <c r="J929" s="1"/>
  <c r="J928"/>
  <c r="H928"/>
  <c r="I928" s="1"/>
  <c r="H927"/>
  <c r="J927" s="1"/>
  <c r="H926"/>
  <c r="I926" s="1"/>
  <c r="H925"/>
  <c r="J925" s="1"/>
  <c r="H924"/>
  <c r="I924" s="1"/>
  <c r="I923"/>
  <c r="H923"/>
  <c r="J923" s="1"/>
  <c r="H922"/>
  <c r="I922" s="1"/>
  <c r="H921"/>
  <c r="J921" s="1"/>
  <c r="J920"/>
  <c r="H920"/>
  <c r="I920" s="1"/>
  <c r="H919"/>
  <c r="J919" s="1"/>
  <c r="H918"/>
  <c r="I918" s="1"/>
  <c r="H917"/>
  <c r="J917" s="1"/>
  <c r="H916"/>
  <c r="I916" s="1"/>
  <c r="I915"/>
  <c r="H915"/>
  <c r="J915" s="1"/>
  <c r="H914"/>
  <c r="I914" s="1"/>
  <c r="H913"/>
  <c r="J913" s="1"/>
  <c r="J912"/>
  <c r="H912"/>
  <c r="I912" s="1"/>
  <c r="H911"/>
  <c r="J911" s="1"/>
  <c r="H910"/>
  <c r="I910" s="1"/>
  <c r="H909"/>
  <c r="J909" s="1"/>
  <c r="H908"/>
  <c r="I908" s="1"/>
  <c r="I907"/>
  <c r="H907"/>
  <c r="J907" s="1"/>
  <c r="H906"/>
  <c r="I906" s="1"/>
  <c r="H905"/>
  <c r="J905" s="1"/>
  <c r="J904"/>
  <c r="H904"/>
  <c r="I904" s="1"/>
  <c r="H903"/>
  <c r="J903" s="1"/>
  <c r="H902"/>
  <c r="I902" s="1"/>
  <c r="H901"/>
  <c r="J901" s="1"/>
  <c r="H900"/>
  <c r="I900" s="1"/>
  <c r="I899"/>
  <c r="H899"/>
  <c r="J899" s="1"/>
  <c r="H898"/>
  <c r="I898" s="1"/>
  <c r="H897"/>
  <c r="J897" s="1"/>
  <c r="J896"/>
  <c r="H896"/>
  <c r="I896" s="1"/>
  <c r="H895"/>
  <c r="J895" s="1"/>
  <c r="H894"/>
  <c r="I894" s="1"/>
  <c r="H893"/>
  <c r="J893" s="1"/>
  <c r="H892"/>
  <c r="I892" s="1"/>
  <c r="H891"/>
  <c r="J891" s="1"/>
  <c r="H890"/>
  <c r="I890" s="1"/>
  <c r="H889"/>
  <c r="J889" s="1"/>
  <c r="H888"/>
  <c r="I888" s="1"/>
  <c r="H887"/>
  <c r="J887" s="1"/>
  <c r="H886"/>
  <c r="I886" s="1"/>
  <c r="H885"/>
  <c r="J885" s="1"/>
  <c r="H884"/>
  <c r="I884" s="1"/>
  <c r="I883"/>
  <c r="H883"/>
  <c r="J883" s="1"/>
  <c r="H882"/>
  <c r="I882" s="1"/>
  <c r="H881"/>
  <c r="J881" s="1"/>
  <c r="H880"/>
  <c r="I880" s="1"/>
  <c r="H879"/>
  <c r="J879" s="1"/>
  <c r="H878"/>
  <c r="I878" s="1"/>
  <c r="H877"/>
  <c r="J877" s="1"/>
  <c r="H876"/>
  <c r="I876" s="1"/>
  <c r="H875"/>
  <c r="J875" s="1"/>
  <c r="H874"/>
  <c r="I874" s="1"/>
  <c r="H873"/>
  <c r="J873" s="1"/>
  <c r="H872"/>
  <c r="I872" s="1"/>
  <c r="J871"/>
  <c r="I871"/>
  <c r="H870"/>
  <c r="J870" s="1"/>
  <c r="H869"/>
  <c r="I869" s="1"/>
  <c r="H868"/>
  <c r="J868" s="1"/>
  <c r="H867"/>
  <c r="I867" s="1"/>
  <c r="H866"/>
  <c r="J866" s="1"/>
  <c r="H865"/>
  <c r="I865" s="1"/>
  <c r="I864"/>
  <c r="H864"/>
  <c r="J864" s="1"/>
  <c r="H863"/>
  <c r="I863" s="1"/>
  <c r="H862"/>
  <c r="J862" s="1"/>
  <c r="J861"/>
  <c r="H861"/>
  <c r="I861" s="1"/>
  <c r="H860"/>
  <c r="J860" s="1"/>
  <c r="H859"/>
  <c r="I859" s="1"/>
  <c r="H858"/>
  <c r="J858" s="1"/>
  <c r="H857"/>
  <c r="I857" s="1"/>
  <c r="H856"/>
  <c r="J856" s="1"/>
  <c r="H855"/>
  <c r="I855" s="1"/>
  <c r="H854"/>
  <c r="J854" s="1"/>
  <c r="H853"/>
  <c r="I853" s="1"/>
  <c r="H852"/>
  <c r="J852" s="1"/>
  <c r="H851"/>
  <c r="I851" s="1"/>
  <c r="H850"/>
  <c r="J850" s="1"/>
  <c r="H849"/>
  <c r="I849" s="1"/>
  <c r="I848"/>
  <c r="H848"/>
  <c r="J848" s="1"/>
  <c r="H847"/>
  <c r="I847" s="1"/>
  <c r="H846"/>
  <c r="J846" s="1"/>
  <c r="J845"/>
  <c r="H845"/>
  <c r="I845" s="1"/>
  <c r="H844"/>
  <c r="J844" s="1"/>
  <c r="H843"/>
  <c r="I843" s="1"/>
  <c r="H842"/>
  <c r="J842" s="1"/>
  <c r="H841"/>
  <c r="I841" s="1"/>
  <c r="H840"/>
  <c r="J840" s="1"/>
  <c r="H839"/>
  <c r="I839" s="1"/>
  <c r="H838"/>
  <c r="J838" s="1"/>
  <c r="H837"/>
  <c r="I837" s="1"/>
  <c r="I836"/>
  <c r="H836"/>
  <c r="J836" s="1"/>
  <c r="H835"/>
  <c r="I835" s="1"/>
  <c r="H834"/>
  <c r="J834" s="1"/>
  <c r="H833"/>
  <c r="I833" s="1"/>
  <c r="I832"/>
  <c r="H832"/>
  <c r="J832" s="1"/>
  <c r="H831"/>
  <c r="I831" s="1"/>
  <c r="H830"/>
  <c r="J830" s="1"/>
  <c r="J829"/>
  <c r="H829"/>
  <c r="I829" s="1"/>
  <c r="I828"/>
  <c r="H828"/>
  <c r="J828" s="1"/>
  <c r="H827"/>
  <c r="I827" s="1"/>
  <c r="H826"/>
  <c r="J826" s="1"/>
  <c r="H825"/>
  <c r="I825" s="1"/>
  <c r="I824"/>
  <c r="H824"/>
  <c r="J824" s="1"/>
  <c r="H823"/>
  <c r="I823" s="1"/>
  <c r="H822"/>
  <c r="J822" s="1"/>
  <c r="J821"/>
  <c r="H821"/>
  <c r="I821" s="1"/>
  <c r="I820"/>
  <c r="H820"/>
  <c r="J820" s="1"/>
  <c r="H819"/>
  <c r="I819" s="1"/>
  <c r="H818"/>
  <c r="J818" s="1"/>
  <c r="J817"/>
  <c r="H817"/>
  <c r="I817" s="1"/>
  <c r="H816"/>
  <c r="J816" s="1"/>
  <c r="H815"/>
  <c r="I815" s="1"/>
  <c r="H814"/>
  <c r="J814" s="1"/>
  <c r="H813"/>
  <c r="I813" s="1"/>
  <c r="I812"/>
  <c r="H812"/>
  <c r="J812" s="1"/>
  <c r="H811"/>
  <c r="I811" s="1"/>
  <c r="H810"/>
  <c r="J810" s="1"/>
  <c r="J809"/>
  <c r="H809"/>
  <c r="I809" s="1"/>
  <c r="H808"/>
  <c r="J808" s="1"/>
  <c r="H807"/>
  <c r="I807" s="1"/>
  <c r="H806"/>
  <c r="J806" s="1"/>
  <c r="H805"/>
  <c r="I805" s="1"/>
  <c r="I804"/>
  <c r="H804"/>
  <c r="J804" s="1"/>
  <c r="H803"/>
  <c r="I803" s="1"/>
  <c r="H802"/>
  <c r="J802" s="1"/>
  <c r="J801"/>
  <c r="H801"/>
  <c r="I801" s="1"/>
  <c r="H800"/>
  <c r="J800" s="1"/>
  <c r="H799"/>
  <c r="I799" s="1"/>
  <c r="H798"/>
  <c r="J798" s="1"/>
  <c r="H797"/>
  <c r="J797" s="1"/>
  <c r="H789"/>
  <c r="I789" s="1"/>
  <c r="H788"/>
  <c r="J788" s="1"/>
  <c r="I787"/>
  <c r="H787"/>
  <c r="J787" s="1"/>
  <c r="H786"/>
  <c r="J786" s="1"/>
  <c r="H785"/>
  <c r="I785" s="1"/>
  <c r="H784"/>
  <c r="J784" s="1"/>
  <c r="H783"/>
  <c r="I783" s="1"/>
  <c r="I782"/>
  <c r="H782"/>
  <c r="J782" s="1"/>
  <c r="H781"/>
  <c r="I781" s="1"/>
  <c r="H780"/>
  <c r="J780" s="1"/>
  <c r="H779"/>
  <c r="I779" s="1"/>
  <c r="H778"/>
  <c r="J778" s="1"/>
  <c r="H777"/>
  <c r="I777" s="1"/>
  <c r="H776"/>
  <c r="J776" s="1"/>
  <c r="H775"/>
  <c r="I775" s="1"/>
  <c r="H774"/>
  <c r="J774" s="1"/>
  <c r="H773"/>
  <c r="I773" s="1"/>
  <c r="H772"/>
  <c r="J772" s="1"/>
  <c r="H771"/>
  <c r="I771" s="1"/>
  <c r="H770"/>
  <c r="J770" s="1"/>
  <c r="H769"/>
  <c r="I769" s="1"/>
  <c r="H768"/>
  <c r="J768" s="1"/>
  <c r="H767"/>
  <c r="I767" s="1"/>
  <c r="H766"/>
  <c r="J766" s="1"/>
  <c r="H765"/>
  <c r="I765" s="1"/>
  <c r="H764"/>
  <c r="J764" s="1"/>
  <c r="H763"/>
  <c r="I763" s="1"/>
  <c r="H762"/>
  <c r="I762" s="1"/>
  <c r="H761"/>
  <c r="I761" s="1"/>
  <c r="H760"/>
  <c r="J760" s="1"/>
  <c r="H759"/>
  <c r="I759" s="1"/>
  <c r="H758"/>
  <c r="I758" s="1"/>
  <c r="H757"/>
  <c r="I757" s="1"/>
  <c r="H756"/>
  <c r="J756" s="1"/>
  <c r="I755"/>
  <c r="H755"/>
  <c r="J755" s="1"/>
  <c r="H754"/>
  <c r="I754" s="1"/>
  <c r="H753"/>
  <c r="I753" s="1"/>
  <c r="H752"/>
  <c r="J752" s="1"/>
  <c r="H751"/>
  <c r="J751" s="1"/>
  <c r="H750"/>
  <c r="I750" s="1"/>
  <c r="H749"/>
  <c r="I749" s="1"/>
  <c r="H748"/>
  <c r="I748" s="1"/>
  <c r="J747"/>
  <c r="H747"/>
  <c r="I747" s="1"/>
  <c r="H746"/>
  <c r="I746" s="1"/>
  <c r="H745"/>
  <c r="I745" s="1"/>
  <c r="H744"/>
  <c r="J744" s="1"/>
  <c r="H743"/>
  <c r="I743" s="1"/>
  <c r="H742"/>
  <c r="I742" s="1"/>
  <c r="H741"/>
  <c r="I741" s="1"/>
  <c r="H740"/>
  <c r="J740" s="1"/>
  <c r="H739"/>
  <c r="I739" s="1"/>
  <c r="H738"/>
  <c r="I738" s="1"/>
  <c r="H737"/>
  <c r="I737" s="1"/>
  <c r="H736"/>
  <c r="J736" s="1"/>
  <c r="H735"/>
  <c r="I735" s="1"/>
  <c r="H734"/>
  <c r="I734" s="1"/>
  <c r="H733"/>
  <c r="I733" s="1"/>
  <c r="H732"/>
  <c r="J732" s="1"/>
  <c r="H731"/>
  <c r="I731" s="1"/>
  <c r="H730"/>
  <c r="I730" s="1"/>
  <c r="H729"/>
  <c r="I729" s="1"/>
  <c r="H728"/>
  <c r="J728" s="1"/>
  <c r="H727"/>
  <c r="I727" s="1"/>
  <c r="H726"/>
  <c r="I726" s="1"/>
  <c r="H725"/>
  <c r="I725" s="1"/>
  <c r="H724"/>
  <c r="J724" s="1"/>
  <c r="H723"/>
  <c r="I723" s="1"/>
  <c r="H722"/>
  <c r="I722" s="1"/>
  <c r="H721"/>
  <c r="I721" s="1"/>
  <c r="H720"/>
  <c r="J720" s="1"/>
  <c r="H719"/>
  <c r="I719" s="1"/>
  <c r="H718"/>
  <c r="I718" s="1"/>
  <c r="H717"/>
  <c r="I717" s="1"/>
  <c r="H716"/>
  <c r="J716" s="1"/>
  <c r="H715"/>
  <c r="I715" s="1"/>
  <c r="H714"/>
  <c r="I714" s="1"/>
  <c r="H713"/>
  <c r="I713" s="1"/>
  <c r="H712"/>
  <c r="J712" s="1"/>
  <c r="H711"/>
  <c r="I711" s="1"/>
  <c r="H710"/>
  <c r="I710" s="1"/>
  <c r="H709"/>
  <c r="I709" s="1"/>
  <c r="H708"/>
  <c r="J708" s="1"/>
  <c r="H707"/>
  <c r="I707" s="1"/>
  <c r="H706"/>
  <c r="I706" s="1"/>
  <c r="H705"/>
  <c r="I705" s="1"/>
  <c r="H704"/>
  <c r="J704" s="1"/>
  <c r="H703"/>
  <c r="I703" s="1"/>
  <c r="H702"/>
  <c r="I702" s="1"/>
  <c r="H701"/>
  <c r="I701" s="1"/>
  <c r="H700"/>
  <c r="J700" s="1"/>
  <c r="H699"/>
  <c r="I699" s="1"/>
  <c r="H698"/>
  <c r="I698" s="1"/>
  <c r="H697"/>
  <c r="J697" s="1"/>
  <c r="H696"/>
  <c r="J696" s="1"/>
  <c r="H695"/>
  <c r="I695" s="1"/>
  <c r="H694"/>
  <c r="I694" s="1"/>
  <c r="H693"/>
  <c r="I693" s="1"/>
  <c r="H692"/>
  <c r="J692" s="1"/>
  <c r="H691"/>
  <c r="I691" s="1"/>
  <c r="H690"/>
  <c r="I690" s="1"/>
  <c r="H689"/>
  <c r="I689" s="1"/>
  <c r="H688"/>
  <c r="J688" s="1"/>
  <c r="H687"/>
  <c r="I687" s="1"/>
  <c r="H686"/>
  <c r="I686" s="1"/>
  <c r="H685"/>
  <c r="I685" s="1"/>
  <c r="H684"/>
  <c r="J684" s="1"/>
  <c r="H683"/>
  <c r="I683" s="1"/>
  <c r="H682"/>
  <c r="I682" s="1"/>
  <c r="H681"/>
  <c r="I681" s="1"/>
  <c r="H680"/>
  <c r="H674"/>
  <c r="I674" s="1"/>
  <c r="H673"/>
  <c r="I673" s="1"/>
  <c r="H672"/>
  <c r="J672" s="1"/>
  <c r="H671"/>
  <c r="I671" s="1"/>
  <c r="H670"/>
  <c r="I670" s="1"/>
  <c r="H669"/>
  <c r="I669" s="1"/>
  <c r="H668"/>
  <c r="J668" s="1"/>
  <c r="H667"/>
  <c r="I667" s="1"/>
  <c r="H666"/>
  <c r="I666" s="1"/>
  <c r="H665"/>
  <c r="I665" s="1"/>
  <c r="H664"/>
  <c r="J664" s="1"/>
  <c r="H663"/>
  <c r="I663" s="1"/>
  <c r="H662"/>
  <c r="I662" s="1"/>
  <c r="H661"/>
  <c r="I661" s="1"/>
  <c r="H660"/>
  <c r="J660" s="1"/>
  <c r="H659"/>
  <c r="I659" s="1"/>
  <c r="H658"/>
  <c r="I658" s="1"/>
  <c r="H657"/>
  <c r="I657" s="1"/>
  <c r="H656"/>
  <c r="J656" s="1"/>
  <c r="H655"/>
  <c r="I655" s="1"/>
  <c r="H654"/>
  <c r="I654" s="1"/>
  <c r="H653"/>
  <c r="I653" s="1"/>
  <c r="H652"/>
  <c r="J652" s="1"/>
  <c r="H651"/>
  <c r="I651" s="1"/>
  <c r="H650"/>
  <c r="I650" s="1"/>
  <c r="H649"/>
  <c r="I649" s="1"/>
  <c r="H648"/>
  <c r="J648" s="1"/>
  <c r="H647"/>
  <c r="I647" s="1"/>
  <c r="H646"/>
  <c r="I646" s="1"/>
  <c r="H645"/>
  <c r="I645" s="1"/>
  <c r="H644"/>
  <c r="J644" s="1"/>
  <c r="H643"/>
  <c r="I643" s="1"/>
  <c r="H642"/>
  <c r="I642" s="1"/>
  <c r="H641"/>
  <c r="I641" s="1"/>
  <c r="H640"/>
  <c r="J640" s="1"/>
  <c r="H634"/>
  <c r="I634" s="1"/>
  <c r="H633"/>
  <c r="I633" s="1"/>
  <c r="H632"/>
  <c r="J632" s="1"/>
  <c r="I631"/>
  <c r="H631"/>
  <c r="J631" s="1"/>
  <c r="H630"/>
  <c r="I630" s="1"/>
  <c r="H629"/>
  <c r="I629" s="1"/>
  <c r="H628"/>
  <c r="J628" s="1"/>
  <c r="H627"/>
  <c r="I627" s="1"/>
  <c r="H626"/>
  <c r="I626" s="1"/>
  <c r="H625"/>
  <c r="I625" s="1"/>
  <c r="H624"/>
  <c r="J624" s="1"/>
  <c r="H623"/>
  <c r="I623" s="1"/>
  <c r="H622"/>
  <c r="I622" s="1"/>
  <c r="H621"/>
  <c r="I621" s="1"/>
  <c r="H620"/>
  <c r="J620" s="1"/>
  <c r="H619"/>
  <c r="I619" s="1"/>
  <c r="H618"/>
  <c r="I618" s="1"/>
  <c r="H617"/>
  <c r="I617" s="1"/>
  <c r="H616"/>
  <c r="J616" s="1"/>
  <c r="H615"/>
  <c r="I615" s="1"/>
  <c r="H614"/>
  <c r="I614" s="1"/>
  <c r="H613"/>
  <c r="I613" s="1"/>
  <c r="H612"/>
  <c r="J612" s="1"/>
  <c r="H604"/>
  <c r="I604" s="1"/>
  <c r="H603"/>
  <c r="I603" s="1"/>
  <c r="H602"/>
  <c r="J602" s="1"/>
  <c r="H601"/>
  <c r="I601" s="1"/>
  <c r="H600"/>
  <c r="I600" s="1"/>
  <c r="H599"/>
  <c r="I599" s="1"/>
  <c r="H598"/>
  <c r="J598" s="1"/>
  <c r="H597"/>
  <c r="I597" s="1"/>
  <c r="H596"/>
  <c r="I596" s="1"/>
  <c r="H595"/>
  <c r="I595" s="1"/>
  <c r="H594"/>
  <c r="J594" s="1"/>
  <c r="H593"/>
  <c r="I593" s="1"/>
  <c r="H592"/>
  <c r="I592" s="1"/>
  <c r="H591"/>
  <c r="I591" s="1"/>
  <c r="H590"/>
  <c r="J590" s="1"/>
  <c r="H589"/>
  <c r="I589" s="1"/>
  <c r="H588"/>
  <c r="I588" s="1"/>
  <c r="H587"/>
  <c r="I587" s="1"/>
  <c r="H586"/>
  <c r="J586" s="1"/>
  <c r="H585"/>
  <c r="I585" s="1"/>
  <c r="H584"/>
  <c r="I584" s="1"/>
  <c r="H583"/>
  <c r="I583" s="1"/>
  <c r="H582"/>
  <c r="J582" s="1"/>
  <c r="H581"/>
  <c r="I581" s="1"/>
  <c r="H580"/>
  <c r="I580" s="1"/>
  <c r="H579"/>
  <c r="I579" s="1"/>
  <c r="H578"/>
  <c r="J578" s="1"/>
  <c r="H577"/>
  <c r="I577" s="1"/>
  <c r="H576"/>
  <c r="I576" s="1"/>
  <c r="H575"/>
  <c r="I575" s="1"/>
  <c r="H574"/>
  <c r="J574" s="1"/>
  <c r="H573"/>
  <c r="I573" s="1"/>
  <c r="H572"/>
  <c r="I572" s="1"/>
  <c r="H571"/>
  <c r="I571" s="1"/>
  <c r="H570"/>
  <c r="J570" s="1"/>
  <c r="H569"/>
  <c r="I569" s="1"/>
  <c r="H568"/>
  <c r="I568" s="1"/>
  <c r="H567"/>
  <c r="I567" s="1"/>
  <c r="H566"/>
  <c r="J566" s="1"/>
  <c r="H565"/>
  <c r="I565" s="1"/>
  <c r="H564"/>
  <c r="I564" s="1"/>
  <c r="H563"/>
  <c r="I563" s="1"/>
  <c r="H562"/>
  <c r="J562" s="1"/>
  <c r="H561"/>
  <c r="I561" s="1"/>
  <c r="H560"/>
  <c r="I560" s="1"/>
  <c r="H559"/>
  <c r="I559" s="1"/>
  <c r="H558"/>
  <c r="J558" s="1"/>
  <c r="H557"/>
  <c r="I557" s="1"/>
  <c r="H556"/>
  <c r="I556" s="1"/>
  <c r="H555"/>
  <c r="I555" s="1"/>
  <c r="H554"/>
  <c r="J554" s="1"/>
  <c r="H553"/>
  <c r="I553" s="1"/>
  <c r="H552"/>
  <c r="I552" s="1"/>
  <c r="H551"/>
  <c r="I551" s="1"/>
  <c r="H550"/>
  <c r="J550" s="1"/>
  <c r="H549"/>
  <c r="I549" s="1"/>
  <c r="H548"/>
  <c r="I548" s="1"/>
  <c r="H547"/>
  <c r="I547" s="1"/>
  <c r="H546"/>
  <c r="J546" s="1"/>
  <c r="H545"/>
  <c r="I545" s="1"/>
  <c r="H544"/>
  <c r="I544" s="1"/>
  <c r="H543"/>
  <c r="I543" s="1"/>
  <c r="H542"/>
  <c r="J542" s="1"/>
  <c r="H541"/>
  <c r="I541" s="1"/>
  <c r="H540"/>
  <c r="I540" s="1"/>
  <c r="H539"/>
  <c r="J539" s="1"/>
  <c r="H538"/>
  <c r="J538" s="1"/>
  <c r="H537"/>
  <c r="I537" s="1"/>
  <c r="H536"/>
  <c r="I536" s="1"/>
  <c r="H535"/>
  <c r="I535" s="1"/>
  <c r="H534"/>
  <c r="J534" s="1"/>
  <c r="H533"/>
  <c r="I533" s="1"/>
  <c r="H532"/>
  <c r="I532" s="1"/>
  <c r="H531"/>
  <c r="I531" s="1"/>
  <c r="H530"/>
  <c r="J530" s="1"/>
  <c r="H529"/>
  <c r="I529" s="1"/>
  <c r="H528"/>
  <c r="I528" s="1"/>
  <c r="H527"/>
  <c r="I527" s="1"/>
  <c r="H526"/>
  <c r="J526" s="1"/>
  <c r="H525"/>
  <c r="I525" s="1"/>
  <c r="H524"/>
  <c r="I524" s="1"/>
  <c r="H523"/>
  <c r="I523" s="1"/>
  <c r="H522"/>
  <c r="J522" s="1"/>
  <c r="H521"/>
  <c r="I521" s="1"/>
  <c r="H520"/>
  <c r="I520" s="1"/>
  <c r="H519"/>
  <c r="I519" s="1"/>
  <c r="H518"/>
  <c r="J518" s="1"/>
  <c r="H517"/>
  <c r="I517" s="1"/>
  <c r="H516"/>
  <c r="I516" s="1"/>
  <c r="H515"/>
  <c r="I515" s="1"/>
  <c r="H514"/>
  <c r="J514" s="1"/>
  <c r="I513"/>
  <c r="H513"/>
  <c r="J513" s="1"/>
  <c r="H512"/>
  <c r="I512" s="1"/>
  <c r="H511"/>
  <c r="J511" s="1"/>
  <c r="H510"/>
  <c r="I510" s="1"/>
  <c r="H509"/>
  <c r="J509" s="1"/>
  <c r="H508"/>
  <c r="I508" s="1"/>
  <c r="H507"/>
  <c r="J507" s="1"/>
  <c r="J506"/>
  <c r="H506"/>
  <c r="I506" s="1"/>
  <c r="H505"/>
  <c r="J505" s="1"/>
  <c r="H504"/>
  <c r="I504" s="1"/>
  <c r="H503"/>
  <c r="J503" s="1"/>
  <c r="H502"/>
  <c r="I502" s="1"/>
  <c r="H501"/>
  <c r="J501" s="1"/>
  <c r="H500"/>
  <c r="I500" s="1"/>
  <c r="I499"/>
  <c r="H499"/>
  <c r="J499" s="1"/>
  <c r="H498"/>
  <c r="I498" s="1"/>
  <c r="H497"/>
  <c r="J497" s="1"/>
  <c r="H496"/>
  <c r="I496" s="1"/>
  <c r="H495"/>
  <c r="J495" s="1"/>
  <c r="H494"/>
  <c r="I494" s="1"/>
  <c r="H493"/>
  <c r="J493" s="1"/>
  <c r="H492"/>
  <c r="I492" s="1"/>
  <c r="H491"/>
  <c r="J491" s="1"/>
  <c r="H490"/>
  <c r="I490" s="1"/>
  <c r="H489"/>
  <c r="J489" s="1"/>
  <c r="H488"/>
  <c r="I488" s="1"/>
  <c r="H487"/>
  <c r="J487" s="1"/>
  <c r="H486"/>
  <c r="I486" s="1"/>
  <c r="H485"/>
  <c r="J485" s="1"/>
  <c r="H484"/>
  <c r="I484" s="1"/>
  <c r="H483"/>
  <c r="J483" s="1"/>
  <c r="H482"/>
  <c r="I482" s="1"/>
  <c r="H481"/>
  <c r="J481" s="1"/>
  <c r="H480"/>
  <c r="I480" s="1"/>
  <c r="H479"/>
  <c r="J479" s="1"/>
  <c r="H478"/>
  <c r="I478" s="1"/>
  <c r="H477"/>
  <c r="J477" s="1"/>
  <c r="H476"/>
  <c r="I476" s="1"/>
  <c r="H475"/>
  <c r="J475" s="1"/>
  <c r="J474"/>
  <c r="H474"/>
  <c r="I474" s="1"/>
  <c r="H473"/>
  <c r="J473" s="1"/>
  <c r="H472"/>
  <c r="I472" s="1"/>
  <c r="H471"/>
  <c r="J471" s="1"/>
  <c r="H470"/>
  <c r="I470" s="1"/>
  <c r="H469"/>
  <c r="J469" s="1"/>
  <c r="H468"/>
  <c r="I468" s="1"/>
  <c r="I467"/>
  <c r="H467"/>
  <c r="J467" s="1"/>
  <c r="H466"/>
  <c r="I466" s="1"/>
  <c r="H465"/>
  <c r="J465" s="1"/>
  <c r="H464"/>
  <c r="I464" s="1"/>
  <c r="H463"/>
  <c r="J463" s="1"/>
  <c r="H462"/>
  <c r="I462" s="1"/>
  <c r="H461"/>
  <c r="J461" s="1"/>
  <c r="H460"/>
  <c r="I460" s="1"/>
  <c r="H459"/>
  <c r="J459" s="1"/>
  <c r="H458"/>
  <c r="I458" s="1"/>
  <c r="H457"/>
  <c r="J457" s="1"/>
  <c r="H456"/>
  <c r="I456" s="1"/>
  <c r="H455"/>
  <c r="J455" s="1"/>
  <c r="H454"/>
  <c r="I454" s="1"/>
  <c r="H453"/>
  <c r="J453" s="1"/>
  <c r="H452"/>
  <c r="I452" s="1"/>
  <c r="H451"/>
  <c r="J451" s="1"/>
  <c r="J450"/>
  <c r="H450"/>
  <c r="I450" s="1"/>
  <c r="H449"/>
  <c r="J449" s="1"/>
  <c r="H448"/>
  <c r="I448" s="1"/>
  <c r="H447"/>
  <c r="J447" s="1"/>
  <c r="H446"/>
  <c r="I446" s="1"/>
  <c r="H445"/>
  <c r="J445" s="1"/>
  <c r="H444"/>
  <c r="I444" s="1"/>
  <c r="H443"/>
  <c r="J443" s="1"/>
  <c r="H442"/>
  <c r="I442" s="1"/>
  <c r="H441"/>
  <c r="J441" s="1"/>
  <c r="H440"/>
  <c r="I440" s="1"/>
  <c r="H439"/>
  <c r="J439" s="1"/>
  <c r="H438"/>
  <c r="I438" s="1"/>
  <c r="H437"/>
  <c r="J437" s="1"/>
  <c r="H436"/>
  <c r="I436" s="1"/>
  <c r="H435"/>
  <c r="J435" s="1"/>
  <c r="H434"/>
  <c r="I434" s="1"/>
  <c r="H433"/>
  <c r="J433" s="1"/>
  <c r="H432"/>
  <c r="I432" s="1"/>
  <c r="H431"/>
  <c r="J431" s="1"/>
  <c r="H430"/>
  <c r="I430" s="1"/>
  <c r="H429"/>
  <c r="J429" s="1"/>
  <c r="H428"/>
  <c r="I428" s="1"/>
  <c r="H427"/>
  <c r="J427" s="1"/>
  <c r="H426"/>
  <c r="I426" s="1"/>
  <c r="H425"/>
  <c r="J425" s="1"/>
  <c r="H424"/>
  <c r="I424" s="1"/>
  <c r="H423"/>
  <c r="J423" s="1"/>
  <c r="H422"/>
  <c r="I422" s="1"/>
  <c r="H421"/>
  <c r="J421" s="1"/>
  <c r="H420"/>
  <c r="I420" s="1"/>
  <c r="H419"/>
  <c r="J419" s="1"/>
  <c r="H418"/>
  <c r="I418" s="1"/>
  <c r="H417"/>
  <c r="J417" s="1"/>
  <c r="H416"/>
  <c r="I416" s="1"/>
  <c r="H415"/>
  <c r="J415" s="1"/>
  <c r="H414"/>
  <c r="I414" s="1"/>
  <c r="H413"/>
  <c r="J413" s="1"/>
  <c r="H412"/>
  <c r="I412" s="1"/>
  <c r="H411"/>
  <c r="J411" s="1"/>
  <c r="H410"/>
  <c r="I410" s="1"/>
  <c r="H409"/>
  <c r="J409" s="1"/>
  <c r="H408"/>
  <c r="I408" s="1"/>
  <c r="H407"/>
  <c r="J407" s="1"/>
  <c r="H406"/>
  <c r="I406" s="1"/>
  <c r="H405"/>
  <c r="J405" s="1"/>
  <c r="H404"/>
  <c r="I404" s="1"/>
  <c r="H403"/>
  <c r="J403" s="1"/>
  <c r="H402"/>
  <c r="I402" s="1"/>
  <c r="H401"/>
  <c r="J401" s="1"/>
  <c r="H400"/>
  <c r="I400" s="1"/>
  <c r="H399"/>
  <c r="J399" s="1"/>
  <c r="H398"/>
  <c r="I398" s="1"/>
  <c r="H397"/>
  <c r="J397" s="1"/>
  <c r="H396"/>
  <c r="I396" s="1"/>
  <c r="H395"/>
  <c r="J395" s="1"/>
  <c r="H394"/>
  <c r="I394" s="1"/>
  <c r="H393"/>
  <c r="J393" s="1"/>
  <c r="H392"/>
  <c r="I392" s="1"/>
  <c r="H391"/>
  <c r="J391" s="1"/>
  <c r="H390"/>
  <c r="I390" s="1"/>
  <c r="H389"/>
  <c r="J389" s="1"/>
  <c r="H388"/>
  <c r="I388" s="1"/>
  <c r="H387"/>
  <c r="J387" s="1"/>
  <c r="H386"/>
  <c r="I386" s="1"/>
  <c r="H385"/>
  <c r="J385" s="1"/>
  <c r="H384"/>
  <c r="I384" s="1"/>
  <c r="H383"/>
  <c r="J383" s="1"/>
  <c r="H382"/>
  <c r="I382" s="1"/>
  <c r="H381"/>
  <c r="J381" s="1"/>
  <c r="H380"/>
  <c r="I380" s="1"/>
  <c r="H379"/>
  <c r="J379" s="1"/>
  <c r="H378"/>
  <c r="I378" s="1"/>
  <c r="I377"/>
  <c r="H377"/>
  <c r="J377" s="1"/>
  <c r="H376"/>
  <c r="I376" s="1"/>
  <c r="H375"/>
  <c r="J375" s="1"/>
  <c r="H374"/>
  <c r="I374" s="1"/>
  <c r="H373"/>
  <c r="J373" s="1"/>
  <c r="H372"/>
  <c r="I372" s="1"/>
  <c r="H371"/>
  <c r="J371" s="1"/>
  <c r="H370"/>
  <c r="I370" s="1"/>
  <c r="H369"/>
  <c r="J369" s="1"/>
  <c r="H368"/>
  <c r="I368" s="1"/>
  <c r="H367"/>
  <c r="J367" s="1"/>
  <c r="H366"/>
  <c r="I366" s="1"/>
  <c r="I365"/>
  <c r="H365"/>
  <c r="J365" s="1"/>
  <c r="H364"/>
  <c r="I364" s="1"/>
  <c r="H363"/>
  <c r="J363" s="1"/>
  <c r="H362"/>
  <c r="I362" s="1"/>
  <c r="I361"/>
  <c r="H361"/>
  <c r="J361" s="1"/>
  <c r="H360"/>
  <c r="I360" s="1"/>
  <c r="H359"/>
  <c r="J359" s="1"/>
  <c r="H358"/>
  <c r="I358" s="1"/>
  <c r="H357"/>
  <c r="J357" s="1"/>
  <c r="H356"/>
  <c r="I356" s="1"/>
  <c r="H355"/>
  <c r="J355" s="1"/>
  <c r="H354"/>
  <c r="I354" s="1"/>
  <c r="H353"/>
  <c r="J353" s="1"/>
  <c r="H352"/>
  <c r="I352" s="1"/>
  <c r="H351"/>
  <c r="J351" s="1"/>
  <c r="H350"/>
  <c r="I350" s="1"/>
  <c r="H349"/>
  <c r="J349" s="1"/>
  <c r="H348"/>
  <c r="I348" s="1"/>
  <c r="H347"/>
  <c r="J347" s="1"/>
  <c r="H346"/>
  <c r="I346" s="1"/>
  <c r="H345"/>
  <c r="J345" s="1"/>
  <c r="H344"/>
  <c r="I344" s="1"/>
  <c r="H343"/>
  <c r="I343" s="1"/>
  <c r="H342"/>
  <c r="I342" s="1"/>
  <c r="H341"/>
  <c r="J341" s="1"/>
  <c r="H340"/>
  <c r="I340" s="1"/>
  <c r="H339"/>
  <c r="J339" s="1"/>
  <c r="H338"/>
  <c r="I338" s="1"/>
  <c r="H337"/>
  <c r="J337" s="1"/>
  <c r="H336"/>
  <c r="I336" s="1"/>
  <c r="H335"/>
  <c r="J335" s="1"/>
  <c r="H334"/>
  <c r="I334" s="1"/>
  <c r="I333"/>
  <c r="H333"/>
  <c r="J333" s="1"/>
  <c r="H332"/>
  <c r="I332" s="1"/>
  <c r="H331"/>
  <c r="J331" s="1"/>
  <c r="J330"/>
  <c r="H330"/>
  <c r="I330" s="1"/>
  <c r="H329"/>
  <c r="J329" s="1"/>
  <c r="H328"/>
  <c r="I328" s="1"/>
  <c r="H327"/>
  <c r="J327" s="1"/>
  <c r="H326"/>
  <c r="I326" s="1"/>
  <c r="H325"/>
  <c r="J325" s="1"/>
  <c r="H324"/>
  <c r="I324" s="1"/>
  <c r="H323"/>
  <c r="J323" s="1"/>
  <c r="H322"/>
  <c r="I322" s="1"/>
  <c r="H321"/>
  <c r="J321" s="1"/>
  <c r="H320"/>
  <c r="I320" s="1"/>
  <c r="H319"/>
  <c r="J319" s="1"/>
  <c r="H318"/>
  <c r="I318" s="1"/>
  <c r="H317"/>
  <c r="J317" s="1"/>
  <c r="H316"/>
  <c r="I316" s="1"/>
  <c r="H315"/>
  <c r="J315" s="1"/>
  <c r="H314"/>
  <c r="I314" s="1"/>
  <c r="H313"/>
  <c r="J313" s="1"/>
  <c r="H312"/>
  <c r="I312" s="1"/>
  <c r="H311"/>
  <c r="J311" s="1"/>
  <c r="H310"/>
  <c r="I310" s="1"/>
  <c r="H309"/>
  <c r="I309" s="1"/>
  <c r="H308"/>
  <c r="I308" s="1"/>
  <c r="H307"/>
  <c r="J307" s="1"/>
  <c r="H306"/>
  <c r="I306" s="1"/>
  <c r="H305"/>
  <c r="J305" s="1"/>
  <c r="H304"/>
  <c r="I304" s="1"/>
  <c r="H303"/>
  <c r="J303" s="1"/>
  <c r="H302"/>
  <c r="I302" s="1"/>
  <c r="H301"/>
  <c r="J301" s="1"/>
  <c r="H300"/>
  <c r="I300" s="1"/>
  <c r="H299"/>
  <c r="J299" s="1"/>
  <c r="H298"/>
  <c r="I298" s="1"/>
  <c r="H297"/>
  <c r="J297" s="1"/>
  <c r="H296"/>
  <c r="I296" s="1"/>
  <c r="H295"/>
  <c r="J295" s="1"/>
  <c r="H294"/>
  <c r="I294" s="1"/>
  <c r="H293"/>
  <c r="J293" s="1"/>
  <c r="H292"/>
  <c r="I292" s="1"/>
  <c r="H291"/>
  <c r="J291" s="1"/>
  <c r="H290"/>
  <c r="I290" s="1"/>
  <c r="I289"/>
  <c r="H289"/>
  <c r="J289" s="1"/>
  <c r="H288"/>
  <c r="I288" s="1"/>
  <c r="H287"/>
  <c r="J287" s="1"/>
  <c r="H286"/>
  <c r="I286" s="1"/>
  <c r="H285"/>
  <c r="J285" s="1"/>
  <c r="H284"/>
  <c r="I284" s="1"/>
  <c r="H283"/>
  <c r="J283" s="1"/>
  <c r="H282"/>
  <c r="I282" s="1"/>
  <c r="H281"/>
  <c r="J281" s="1"/>
  <c r="H280"/>
  <c r="I280" s="1"/>
  <c r="H279"/>
  <c r="J279" s="1"/>
  <c r="H278"/>
  <c r="I278" s="1"/>
  <c r="I277"/>
  <c r="H277"/>
  <c r="J277" s="1"/>
  <c r="H276"/>
  <c r="I276" s="1"/>
  <c r="H275"/>
  <c r="J275" s="1"/>
  <c r="H274"/>
  <c r="I274" s="1"/>
  <c r="H273"/>
  <c r="J273" s="1"/>
  <c r="H272"/>
  <c r="I272" s="1"/>
  <c r="H271"/>
  <c r="J271" s="1"/>
  <c r="H270"/>
  <c r="I270" s="1"/>
  <c r="H269"/>
  <c r="J269" s="1"/>
  <c r="H268"/>
  <c r="I268" s="1"/>
  <c r="H267"/>
  <c r="J267" s="1"/>
  <c r="H266"/>
  <c r="I266" s="1"/>
  <c r="H265"/>
  <c r="J265" s="1"/>
  <c r="H264"/>
  <c r="I264" s="1"/>
  <c r="H263"/>
  <c r="J263" s="1"/>
  <c r="H262"/>
  <c r="I262" s="1"/>
  <c r="I261"/>
  <c r="H261"/>
  <c r="J261" s="1"/>
  <c r="H260"/>
  <c r="I260" s="1"/>
  <c r="H259"/>
  <c r="J259" s="1"/>
  <c r="H258"/>
  <c r="I258" s="1"/>
  <c r="H257"/>
  <c r="J257" s="1"/>
  <c r="H256"/>
  <c r="I256" s="1"/>
  <c r="H255"/>
  <c r="J255" s="1"/>
  <c r="H254"/>
  <c r="I254" s="1"/>
  <c r="H253"/>
  <c r="J253" s="1"/>
  <c r="H252"/>
  <c r="I252" s="1"/>
  <c r="H251"/>
  <c r="J251" s="1"/>
  <c r="H250"/>
  <c r="I250" s="1"/>
  <c r="H249"/>
  <c r="J249" s="1"/>
  <c r="H248"/>
  <c r="I248" s="1"/>
  <c r="H247"/>
  <c r="J247" s="1"/>
  <c r="H246"/>
  <c r="I246" s="1"/>
  <c r="I245"/>
  <c r="H245"/>
  <c r="J245" s="1"/>
  <c r="H244"/>
  <c r="I244" s="1"/>
  <c r="H243"/>
  <c r="J243" s="1"/>
  <c r="H242"/>
  <c r="I242" s="1"/>
  <c r="H241"/>
  <c r="J241" s="1"/>
  <c r="H240"/>
  <c r="I240" s="1"/>
  <c r="H239"/>
  <c r="J239" s="1"/>
  <c r="H238"/>
  <c r="I238" s="1"/>
  <c r="H237"/>
  <c r="J237" s="1"/>
  <c r="H236"/>
  <c r="I236" s="1"/>
  <c r="H235"/>
  <c r="J235" s="1"/>
  <c r="H234"/>
  <c r="I234" s="1"/>
  <c r="H233"/>
  <c r="J233" s="1"/>
  <c r="H232"/>
  <c r="I232" s="1"/>
  <c r="H231"/>
  <c r="J231" s="1"/>
  <c r="H230"/>
  <c r="I230" s="1"/>
  <c r="H229"/>
  <c r="J229" s="1"/>
  <c r="H228"/>
  <c r="I228" s="1"/>
  <c r="H227"/>
  <c r="J227" s="1"/>
  <c r="H226"/>
  <c r="I226" s="1"/>
  <c r="H225"/>
  <c r="J225" s="1"/>
  <c r="H224"/>
  <c r="I224" s="1"/>
  <c r="H223"/>
  <c r="J223" s="1"/>
  <c r="H222"/>
  <c r="J222" s="1"/>
  <c r="H214"/>
  <c r="I214" s="1"/>
  <c r="H213"/>
  <c r="J213" s="1"/>
  <c r="H212"/>
  <c r="H215" s="1"/>
  <c r="H204"/>
  <c r="I204" s="1"/>
  <c r="H203"/>
  <c r="H195"/>
  <c r="J195" s="1"/>
  <c r="H194"/>
  <c r="I194" s="1"/>
  <c r="H193"/>
  <c r="J193" s="1"/>
  <c r="H192"/>
  <c r="I192" s="1"/>
  <c r="H191"/>
  <c r="J191" s="1"/>
  <c r="H190"/>
  <c r="I190" s="1"/>
  <c r="H189"/>
  <c r="J189" s="1"/>
  <c r="H188"/>
  <c r="I188" s="1"/>
  <c r="H187"/>
  <c r="J187" s="1"/>
  <c r="H186"/>
  <c r="I186" s="1"/>
  <c r="H185"/>
  <c r="J185" s="1"/>
  <c r="H184"/>
  <c r="I184" s="1"/>
  <c r="H183"/>
  <c r="J183" s="1"/>
  <c r="H182"/>
  <c r="I182" s="1"/>
  <c r="H181"/>
  <c r="J181" s="1"/>
  <c r="H180"/>
  <c r="I180" s="1"/>
  <c r="H179"/>
  <c r="J179" s="1"/>
  <c r="H178"/>
  <c r="I178" s="1"/>
  <c r="H177"/>
  <c r="J177" s="1"/>
  <c r="H176"/>
  <c r="I176" s="1"/>
  <c r="H175"/>
  <c r="J175" s="1"/>
  <c r="H174"/>
  <c r="I174" s="1"/>
  <c r="H173"/>
  <c r="I173" s="1"/>
  <c r="H172"/>
  <c r="I172" s="1"/>
  <c r="H171"/>
  <c r="J171" s="1"/>
  <c r="H170"/>
  <c r="I170" s="1"/>
  <c r="H169"/>
  <c r="J169" s="1"/>
  <c r="H168"/>
  <c r="I168" s="1"/>
  <c r="H167"/>
  <c r="J167" s="1"/>
  <c r="H166"/>
  <c r="I166" s="1"/>
  <c r="H165"/>
  <c r="J165" s="1"/>
  <c r="H164"/>
  <c r="I164" s="1"/>
  <c r="I163"/>
  <c r="H163"/>
  <c r="J163" s="1"/>
  <c r="H162"/>
  <c r="I162" s="1"/>
  <c r="H161"/>
  <c r="J161" s="1"/>
  <c r="H160"/>
  <c r="I160" s="1"/>
  <c r="H159"/>
  <c r="I159" s="1"/>
  <c r="H158"/>
  <c r="I158" s="1"/>
  <c r="H157"/>
  <c r="J157" s="1"/>
  <c r="H156"/>
  <c r="I156" s="1"/>
  <c r="H155"/>
  <c r="I155" s="1"/>
  <c r="H154"/>
  <c r="I154" s="1"/>
  <c r="H153"/>
  <c r="J153" s="1"/>
  <c r="H152"/>
  <c r="I152" s="1"/>
  <c r="H151"/>
  <c r="I151" s="1"/>
  <c r="H150"/>
  <c r="I150" s="1"/>
  <c r="H149"/>
  <c r="J149" s="1"/>
  <c r="H141"/>
  <c r="I141" s="1"/>
  <c r="H140"/>
  <c r="I140" s="1"/>
  <c r="H139"/>
  <c r="J139" s="1"/>
  <c r="H138"/>
  <c r="I138" s="1"/>
  <c r="H137"/>
  <c r="I137" s="1"/>
  <c r="H136"/>
  <c r="I136" s="1"/>
  <c r="H135"/>
  <c r="J135" s="1"/>
  <c r="H129"/>
  <c r="I129" s="1"/>
  <c r="H128"/>
  <c r="I128" s="1"/>
  <c r="H127"/>
  <c r="I127" s="1"/>
  <c r="H126"/>
  <c r="I126" s="1"/>
  <c r="H119"/>
  <c r="I119" s="1"/>
  <c r="H118"/>
  <c r="H120" s="1"/>
  <c r="H110"/>
  <c r="I110" s="1"/>
  <c r="H109"/>
  <c r="I109" s="1"/>
  <c r="H108"/>
  <c r="I108" s="1"/>
  <c r="J107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I99"/>
  <c r="H99"/>
  <c r="J99" s="1"/>
  <c r="H98"/>
  <c r="I98" s="1"/>
  <c r="H97"/>
  <c r="I97" s="1"/>
  <c r="H96"/>
  <c r="J96" s="1"/>
  <c r="H95"/>
  <c r="I95" s="1"/>
  <c r="H94"/>
  <c r="I94" s="1"/>
  <c r="H93"/>
  <c r="I93" s="1"/>
  <c r="H92"/>
  <c r="J92" s="1"/>
  <c r="H91"/>
  <c r="I91" s="1"/>
  <c r="H90"/>
  <c r="I90" s="1"/>
  <c r="H89"/>
  <c r="I89" s="1"/>
  <c r="H88"/>
  <c r="J88" s="1"/>
  <c r="H87"/>
  <c r="I87" s="1"/>
  <c r="H86"/>
  <c r="I86" s="1"/>
  <c r="H85"/>
  <c r="I85" s="1"/>
  <c r="H84"/>
  <c r="J84" s="1"/>
  <c r="H83"/>
  <c r="I83" s="1"/>
  <c r="H82"/>
  <c r="I82" s="1"/>
  <c r="H81"/>
  <c r="I81" s="1"/>
  <c r="H80"/>
  <c r="J80" s="1"/>
  <c r="H79"/>
  <c r="I79" s="1"/>
  <c r="H78"/>
  <c r="I78" s="1"/>
  <c r="H77"/>
  <c r="I77" s="1"/>
  <c r="H76"/>
  <c r="J76" s="1"/>
  <c r="H75"/>
  <c r="I75" s="1"/>
  <c r="H74"/>
  <c r="I74" s="1"/>
  <c r="H73"/>
  <c r="I73" s="1"/>
  <c r="H72"/>
  <c r="J72" s="1"/>
  <c r="H71"/>
  <c r="I71" s="1"/>
  <c r="H70"/>
  <c r="I70" s="1"/>
  <c r="H69"/>
  <c r="I69" s="1"/>
  <c r="H68"/>
  <c r="J68" s="1"/>
  <c r="H67"/>
  <c r="I67" s="1"/>
  <c r="H66"/>
  <c r="I66" s="1"/>
  <c r="H59"/>
  <c r="J59" s="1"/>
  <c r="H58"/>
  <c r="I58" s="1"/>
  <c r="H57"/>
  <c r="I57" s="1"/>
  <c r="H56"/>
  <c r="I56" s="1"/>
  <c r="H55"/>
  <c r="J55" s="1"/>
  <c r="H54"/>
  <c r="I54" s="1"/>
  <c r="H53"/>
  <c r="I53" s="1"/>
  <c r="H52"/>
  <c r="I52" s="1"/>
  <c r="H51"/>
  <c r="J51" s="1"/>
  <c r="H50"/>
  <c r="I50" s="1"/>
  <c r="H49"/>
  <c r="I49" s="1"/>
  <c r="H48"/>
  <c r="I48" s="1"/>
  <c r="H47"/>
  <c r="J47" s="1"/>
  <c r="H46"/>
  <c r="I46" s="1"/>
  <c r="H45"/>
  <c r="I45" s="1"/>
  <c r="H44"/>
  <c r="I44" s="1"/>
  <c r="H43"/>
  <c r="J43" s="1"/>
  <c r="H42"/>
  <c r="I42" s="1"/>
  <c r="H41"/>
  <c r="I41" s="1"/>
  <c r="H40"/>
  <c r="I40" s="1"/>
  <c r="H39"/>
  <c r="J39" s="1"/>
  <c r="H38"/>
  <c r="I38" s="1"/>
  <c r="H37"/>
  <c r="I37" s="1"/>
  <c r="H36"/>
  <c r="I36" s="1"/>
  <c r="H35"/>
  <c r="J35" s="1"/>
  <c r="H34"/>
  <c r="I34" s="1"/>
  <c r="H33"/>
  <c r="I33" s="1"/>
  <c r="H32"/>
  <c r="I32" s="1"/>
  <c r="H31"/>
  <c r="J31" s="1"/>
  <c r="H30"/>
  <c r="I30" s="1"/>
  <c r="H29"/>
  <c r="I29" s="1"/>
  <c r="H28"/>
  <c r="I28" s="1"/>
  <c r="H27"/>
  <c r="J27" s="1"/>
  <c r="H26"/>
  <c r="I26" s="1"/>
  <c r="H25"/>
  <c r="I25" s="1"/>
  <c r="H24"/>
  <c r="I24" s="1"/>
  <c r="H23"/>
  <c r="J23" s="1"/>
  <c r="H22"/>
  <c r="I22" s="1"/>
  <c r="H21"/>
  <c r="I21" s="1"/>
  <c r="H20"/>
  <c r="I20" s="1"/>
  <c r="H19"/>
  <c r="J19" s="1"/>
  <c r="H18"/>
  <c r="I18" s="1"/>
  <c r="H17"/>
  <c r="I17" s="1"/>
  <c r="H16"/>
  <c r="I16" s="1"/>
  <c r="H15"/>
  <c r="J15" s="1"/>
  <c r="H14"/>
  <c r="I14" s="1"/>
  <c r="I1642" l="1"/>
  <c r="H205"/>
  <c r="J66"/>
  <c r="I191"/>
  <c r="J212"/>
  <c r="I253"/>
  <c r="I313"/>
  <c r="I349"/>
  <c r="I397"/>
  <c r="I455"/>
  <c r="I483"/>
  <c r="I770"/>
  <c r="J837"/>
  <c r="I840"/>
  <c r="J853"/>
  <c r="I856"/>
  <c r="J869"/>
  <c r="I875"/>
  <c r="I1003"/>
  <c r="J1112"/>
  <c r="H1194"/>
  <c r="J1248"/>
  <c r="I1317"/>
  <c r="I1371"/>
  <c r="J1388"/>
  <c r="I1393"/>
  <c r="I1410"/>
  <c r="J1415"/>
  <c r="J1423"/>
  <c r="I1428"/>
  <c r="I1430"/>
  <c r="J1444"/>
  <c r="I1447"/>
  <c r="I1479"/>
  <c r="J1488"/>
  <c r="I1491"/>
  <c r="J1509"/>
  <c r="H1526"/>
  <c r="I1547"/>
  <c r="I1548" s="1"/>
  <c r="I1581"/>
  <c r="J1586"/>
  <c r="J1594"/>
  <c r="I1599"/>
  <c r="I1617"/>
  <c r="I1619"/>
  <c r="J1622"/>
  <c r="I1625"/>
  <c r="I1627"/>
  <c r="J1641"/>
  <c r="I1658"/>
  <c r="I465"/>
  <c r="I497"/>
  <c r="I697"/>
  <c r="J1105"/>
  <c r="I1108"/>
  <c r="J1158"/>
  <c r="I1601"/>
  <c r="I1603"/>
  <c r="J1606"/>
  <c r="I1609"/>
  <c r="I1611"/>
  <c r="I1676"/>
  <c r="H790"/>
  <c r="H1267"/>
  <c r="H1548"/>
  <c r="J108"/>
  <c r="J118"/>
  <c r="I167"/>
  <c r="J172"/>
  <c r="J176"/>
  <c r="I179"/>
  <c r="J184"/>
  <c r="I187"/>
  <c r="J192"/>
  <c r="I195"/>
  <c r="I225"/>
  <c r="J230"/>
  <c r="I233"/>
  <c r="J238"/>
  <c r="I241"/>
  <c r="J246"/>
  <c r="I249"/>
  <c r="J254"/>
  <c r="I257"/>
  <c r="J262"/>
  <c r="I265"/>
  <c r="J270"/>
  <c r="I273"/>
  <c r="J278"/>
  <c r="I281"/>
  <c r="J286"/>
  <c r="J294"/>
  <c r="I297"/>
  <c r="J302"/>
  <c r="I305"/>
  <c r="J309"/>
  <c r="J342"/>
  <c r="J434"/>
  <c r="I441"/>
  <c r="I443"/>
  <c r="I457"/>
  <c r="I459"/>
  <c r="J466"/>
  <c r="I473"/>
  <c r="I475"/>
  <c r="J482"/>
  <c r="I489"/>
  <c r="I491"/>
  <c r="J498"/>
  <c r="I505"/>
  <c r="I507"/>
  <c r="J748"/>
  <c r="I751"/>
  <c r="J763"/>
  <c r="I766"/>
  <c r="I800"/>
  <c r="J805"/>
  <c r="I808"/>
  <c r="J813"/>
  <c r="I816"/>
  <c r="J876"/>
  <c r="I879"/>
  <c r="J884"/>
  <c r="I887"/>
  <c r="J892"/>
  <c r="I895"/>
  <c r="J900"/>
  <c r="I903"/>
  <c r="J908"/>
  <c r="I911"/>
  <c r="J916"/>
  <c r="I919"/>
  <c r="J924"/>
  <c r="I927"/>
  <c r="J932"/>
  <c r="I935"/>
  <c r="J940"/>
  <c r="I943"/>
  <c r="J948"/>
  <c r="I951"/>
  <c r="J956"/>
  <c r="I959"/>
  <c r="J964"/>
  <c r="I967"/>
  <c r="J972"/>
  <c r="I975"/>
  <c r="J980"/>
  <c r="I983"/>
  <c r="J988"/>
  <c r="I991"/>
  <c r="J996"/>
  <c r="I999"/>
  <c r="J1004"/>
  <c r="I1007"/>
  <c r="J1016"/>
  <c r="I1019"/>
  <c r="J1023"/>
  <c r="J1154"/>
  <c r="I1157"/>
  <c r="J1162"/>
  <c r="I1189"/>
  <c r="J1249"/>
  <c r="I1252"/>
  <c r="J1256"/>
  <c r="I1264"/>
  <c r="I1281"/>
  <c r="I1290"/>
  <c r="J1294"/>
  <c r="J1314"/>
  <c r="J1318"/>
  <c r="I1321"/>
  <c r="I1325"/>
  <c r="J1337"/>
  <c r="I1340"/>
  <c r="J1344"/>
  <c r="J1353"/>
  <c r="I1356"/>
  <c r="J1392"/>
  <c r="I1399"/>
  <c r="I1402"/>
  <c r="I1404"/>
  <c r="J1411"/>
  <c r="I1418"/>
  <c r="I1420"/>
  <c r="J1427"/>
  <c r="J1431"/>
  <c r="I1441"/>
  <c r="J1448"/>
  <c r="I1457"/>
  <c r="I1459"/>
  <c r="I1461"/>
  <c r="I1463"/>
  <c r="I1465"/>
  <c r="I1467"/>
  <c r="I1469"/>
  <c r="J1476"/>
  <c r="I1483"/>
  <c r="I1485"/>
  <c r="I1499"/>
  <c r="I1500" s="1"/>
  <c r="J1508"/>
  <c r="I1518"/>
  <c r="I1538"/>
  <c r="I1540"/>
  <c r="H1559"/>
  <c r="J1566"/>
  <c r="I1573"/>
  <c r="I1575"/>
  <c r="J1582"/>
  <c r="I1589"/>
  <c r="I1591"/>
  <c r="J1598"/>
  <c r="I1605"/>
  <c r="I1607"/>
  <c r="J1614"/>
  <c r="I1621"/>
  <c r="I1623"/>
  <c r="H1645"/>
  <c r="I1643"/>
  <c r="I1674"/>
  <c r="I1678"/>
  <c r="J103"/>
  <c r="J126"/>
  <c r="J173"/>
  <c r="J306"/>
  <c r="J318"/>
  <c r="I321"/>
  <c r="J326"/>
  <c r="I329"/>
  <c r="J334"/>
  <c r="I337"/>
  <c r="J346"/>
  <c r="J354"/>
  <c r="I357"/>
  <c r="J362"/>
  <c r="J370"/>
  <c r="I373"/>
  <c r="J378"/>
  <c r="I381"/>
  <c r="J386"/>
  <c r="I389"/>
  <c r="J394"/>
  <c r="J402"/>
  <c r="I405"/>
  <c r="J410"/>
  <c r="I413"/>
  <c r="J418"/>
  <c r="I421"/>
  <c r="J426"/>
  <c r="I429"/>
  <c r="I431"/>
  <c r="J438"/>
  <c r="I445"/>
  <c r="I447"/>
  <c r="J454"/>
  <c r="I461"/>
  <c r="I463"/>
  <c r="J470"/>
  <c r="I477"/>
  <c r="I479"/>
  <c r="J486"/>
  <c r="I493"/>
  <c r="I495"/>
  <c r="J502"/>
  <c r="I509"/>
  <c r="I511"/>
  <c r="J627"/>
  <c r="J771"/>
  <c r="I774"/>
  <c r="J779"/>
  <c r="J825"/>
  <c r="J833"/>
  <c r="J841"/>
  <c r="I844"/>
  <c r="J849"/>
  <c r="I852"/>
  <c r="J857"/>
  <c r="I860"/>
  <c r="J865"/>
  <c r="I868"/>
  <c r="J1020"/>
  <c r="J1027"/>
  <c r="J1109"/>
  <c r="J1253"/>
  <c r="I1316"/>
  <c r="J1322"/>
  <c r="J1326"/>
  <c r="J1341"/>
  <c r="J1357"/>
  <c r="J1360"/>
  <c r="I1363"/>
  <c r="J1368"/>
  <c r="I1387"/>
  <c r="J1396"/>
  <c r="I1443"/>
  <c r="I1445"/>
  <c r="J1454"/>
  <c r="I1471"/>
  <c r="I1473"/>
  <c r="J1480"/>
  <c r="I1487"/>
  <c r="I1489"/>
  <c r="J1535"/>
  <c r="J1556"/>
  <c r="J1659"/>
  <c r="J100"/>
  <c r="I130"/>
  <c r="J127"/>
  <c r="J168"/>
  <c r="I171"/>
  <c r="I175"/>
  <c r="J180"/>
  <c r="I183"/>
  <c r="J188"/>
  <c r="J226"/>
  <c r="I229"/>
  <c r="J234"/>
  <c r="I237"/>
  <c r="J242"/>
  <c r="J250"/>
  <c r="J258"/>
  <c r="J266"/>
  <c r="I269"/>
  <c r="J274"/>
  <c r="J282"/>
  <c r="I285"/>
  <c r="J290"/>
  <c r="I293"/>
  <c r="J298"/>
  <c r="I301"/>
  <c r="J310"/>
  <c r="J343"/>
  <c r="I433"/>
  <c r="I435"/>
  <c r="J442"/>
  <c r="I449"/>
  <c r="I451"/>
  <c r="J458"/>
  <c r="I481"/>
  <c r="J490"/>
  <c r="J872"/>
  <c r="J880"/>
  <c r="J888"/>
  <c r="I891"/>
  <c r="J944"/>
  <c r="I947"/>
  <c r="J952"/>
  <c r="I955"/>
  <c r="J960"/>
  <c r="J968"/>
  <c r="I971"/>
  <c r="J976"/>
  <c r="I979"/>
  <c r="J984"/>
  <c r="I987"/>
  <c r="J992"/>
  <c r="J1000"/>
  <c r="J1024"/>
  <c r="I1104"/>
  <c r="J1510"/>
  <c r="H1541"/>
  <c r="J1673"/>
  <c r="J1679" s="1"/>
  <c r="J1677"/>
  <c r="J104"/>
  <c r="J314"/>
  <c r="I317"/>
  <c r="J322"/>
  <c r="I325"/>
  <c r="J338"/>
  <c r="I341"/>
  <c r="I345"/>
  <c r="J350"/>
  <c r="I353"/>
  <c r="J358"/>
  <c r="J366"/>
  <c r="I369"/>
  <c r="J374"/>
  <c r="J382"/>
  <c r="I385"/>
  <c r="J390"/>
  <c r="I393"/>
  <c r="J398"/>
  <c r="I401"/>
  <c r="J406"/>
  <c r="I409"/>
  <c r="J414"/>
  <c r="I417"/>
  <c r="J422"/>
  <c r="I425"/>
  <c r="J430"/>
  <c r="I437"/>
  <c r="I439"/>
  <c r="J446"/>
  <c r="I453"/>
  <c r="J462"/>
  <c r="I469"/>
  <c r="I471"/>
  <c r="J478"/>
  <c r="I485"/>
  <c r="I487"/>
  <c r="J494"/>
  <c r="I501"/>
  <c r="I503"/>
  <c r="J510"/>
  <c r="I539"/>
  <c r="J775"/>
  <c r="I778"/>
  <c r="J783"/>
  <c r="I786"/>
  <c r="J1028"/>
  <c r="J1035"/>
  <c r="J1070"/>
  <c r="J1138"/>
  <c r="I1293"/>
  <c r="J1298"/>
  <c r="I1301"/>
  <c r="J1333"/>
  <c r="J1349"/>
  <c r="J1364"/>
  <c r="J1372"/>
  <c r="H1500"/>
  <c r="I1519"/>
  <c r="H1679"/>
  <c r="J215"/>
  <c r="I15"/>
  <c r="J16"/>
  <c r="I19"/>
  <c r="J20"/>
  <c r="I23"/>
  <c r="J24"/>
  <c r="I27"/>
  <c r="J28"/>
  <c r="I31"/>
  <c r="J32"/>
  <c r="I35"/>
  <c r="J36"/>
  <c r="I39"/>
  <c r="J40"/>
  <c r="I43"/>
  <c r="J44"/>
  <c r="I47"/>
  <c r="J48"/>
  <c r="I51"/>
  <c r="J52"/>
  <c r="I55"/>
  <c r="J56"/>
  <c r="I59"/>
  <c r="I68"/>
  <c r="J69"/>
  <c r="I72"/>
  <c r="J73"/>
  <c r="I76"/>
  <c r="J77"/>
  <c r="I80"/>
  <c r="J81"/>
  <c r="I84"/>
  <c r="J85"/>
  <c r="I88"/>
  <c r="J89"/>
  <c r="I92"/>
  <c r="J93"/>
  <c r="I96"/>
  <c r="J97"/>
  <c r="J101"/>
  <c r="J105"/>
  <c r="J109"/>
  <c r="H111"/>
  <c r="I118"/>
  <c r="I120" s="1"/>
  <c r="J119"/>
  <c r="J128"/>
  <c r="H130"/>
  <c r="I135"/>
  <c r="J136"/>
  <c r="I139"/>
  <c r="J140"/>
  <c r="H142"/>
  <c r="I149"/>
  <c r="J150"/>
  <c r="I153"/>
  <c r="J154"/>
  <c r="I157"/>
  <c r="J158"/>
  <c r="I161"/>
  <c r="J162"/>
  <c r="I165"/>
  <c r="J166"/>
  <c r="I169"/>
  <c r="J170"/>
  <c r="J174"/>
  <c r="I177"/>
  <c r="J178"/>
  <c r="I181"/>
  <c r="J182"/>
  <c r="I185"/>
  <c r="J186"/>
  <c r="I189"/>
  <c r="J190"/>
  <c r="I193"/>
  <c r="J194"/>
  <c r="H196"/>
  <c r="I203"/>
  <c r="I205" s="1"/>
  <c r="J204"/>
  <c r="I213"/>
  <c r="J214"/>
  <c r="H605"/>
  <c r="I223"/>
  <c r="J224"/>
  <c r="I227"/>
  <c r="J228"/>
  <c r="I231"/>
  <c r="J232"/>
  <c r="I235"/>
  <c r="J236"/>
  <c r="I239"/>
  <c r="J240"/>
  <c r="I243"/>
  <c r="J244"/>
  <c r="I247"/>
  <c r="J248"/>
  <c r="I251"/>
  <c r="J252"/>
  <c r="I255"/>
  <c r="J256"/>
  <c r="I259"/>
  <c r="J260"/>
  <c r="I263"/>
  <c r="J264"/>
  <c r="I267"/>
  <c r="J268"/>
  <c r="I271"/>
  <c r="J272"/>
  <c r="I275"/>
  <c r="J276"/>
  <c r="I279"/>
  <c r="J280"/>
  <c r="I283"/>
  <c r="J284"/>
  <c r="I287"/>
  <c r="J288"/>
  <c r="I291"/>
  <c r="J292"/>
  <c r="I295"/>
  <c r="J296"/>
  <c r="I299"/>
  <c r="J300"/>
  <c r="I303"/>
  <c r="J304"/>
  <c r="I307"/>
  <c r="J308"/>
  <c r="I311"/>
  <c r="J312"/>
  <c r="I315"/>
  <c r="J316"/>
  <c r="I319"/>
  <c r="J320"/>
  <c r="I323"/>
  <c r="J324"/>
  <c r="I327"/>
  <c r="J328"/>
  <c r="I331"/>
  <c r="J332"/>
  <c r="I335"/>
  <c r="J336"/>
  <c r="I339"/>
  <c r="J340"/>
  <c r="J344"/>
  <c r="I347"/>
  <c r="J348"/>
  <c r="I351"/>
  <c r="J352"/>
  <c r="I355"/>
  <c r="J356"/>
  <c r="I359"/>
  <c r="J360"/>
  <c r="I363"/>
  <c r="J364"/>
  <c r="I367"/>
  <c r="J368"/>
  <c r="I371"/>
  <c r="J372"/>
  <c r="I375"/>
  <c r="J376"/>
  <c r="I379"/>
  <c r="J380"/>
  <c r="I383"/>
  <c r="J384"/>
  <c r="I387"/>
  <c r="J388"/>
  <c r="I391"/>
  <c r="J392"/>
  <c r="I395"/>
  <c r="J396"/>
  <c r="I399"/>
  <c r="J400"/>
  <c r="I403"/>
  <c r="J404"/>
  <c r="I407"/>
  <c r="J408"/>
  <c r="I411"/>
  <c r="J412"/>
  <c r="I415"/>
  <c r="J416"/>
  <c r="I419"/>
  <c r="J420"/>
  <c r="I423"/>
  <c r="J424"/>
  <c r="I427"/>
  <c r="J428"/>
  <c r="J432"/>
  <c r="J436"/>
  <c r="J440"/>
  <c r="J444"/>
  <c r="J448"/>
  <c r="J452"/>
  <c r="J456"/>
  <c r="J460"/>
  <c r="J464"/>
  <c r="J468"/>
  <c r="J472"/>
  <c r="J476"/>
  <c r="J480"/>
  <c r="J484"/>
  <c r="J488"/>
  <c r="J492"/>
  <c r="J496"/>
  <c r="J500"/>
  <c r="J504"/>
  <c r="J508"/>
  <c r="J512"/>
  <c r="J17"/>
  <c r="J21"/>
  <c r="J25"/>
  <c r="J29"/>
  <c r="J33"/>
  <c r="J37"/>
  <c r="J41"/>
  <c r="J45"/>
  <c r="J49"/>
  <c r="J53"/>
  <c r="J57"/>
  <c r="J70"/>
  <c r="J74"/>
  <c r="J78"/>
  <c r="J82"/>
  <c r="J86"/>
  <c r="J90"/>
  <c r="J94"/>
  <c r="J98"/>
  <c r="J102"/>
  <c r="J106"/>
  <c r="J110"/>
  <c r="J129"/>
  <c r="J137"/>
  <c r="J141"/>
  <c r="J151"/>
  <c r="J155"/>
  <c r="J159"/>
  <c r="J14"/>
  <c r="J18"/>
  <c r="J22"/>
  <c r="J26"/>
  <c r="J30"/>
  <c r="J34"/>
  <c r="J38"/>
  <c r="J42"/>
  <c r="J46"/>
  <c r="J50"/>
  <c r="J54"/>
  <c r="J58"/>
  <c r="H60"/>
  <c r="J67"/>
  <c r="J71"/>
  <c r="J75"/>
  <c r="J79"/>
  <c r="J83"/>
  <c r="J87"/>
  <c r="J91"/>
  <c r="J95"/>
  <c r="J138"/>
  <c r="J152"/>
  <c r="J156"/>
  <c r="J160"/>
  <c r="J164"/>
  <c r="J203"/>
  <c r="I212"/>
  <c r="I222"/>
  <c r="I514"/>
  <c r="J515"/>
  <c r="I518"/>
  <c r="J519"/>
  <c r="I522"/>
  <c r="J523"/>
  <c r="I526"/>
  <c r="J527"/>
  <c r="I530"/>
  <c r="J531"/>
  <c r="I534"/>
  <c r="J535"/>
  <c r="I538"/>
  <c r="I542"/>
  <c r="J543"/>
  <c r="I546"/>
  <c r="J547"/>
  <c r="I550"/>
  <c r="J551"/>
  <c r="I554"/>
  <c r="J555"/>
  <c r="I558"/>
  <c r="J559"/>
  <c r="I562"/>
  <c r="J563"/>
  <c r="I566"/>
  <c r="J567"/>
  <c r="I570"/>
  <c r="J571"/>
  <c r="I574"/>
  <c r="J575"/>
  <c r="I578"/>
  <c r="J579"/>
  <c r="I582"/>
  <c r="J583"/>
  <c r="I586"/>
  <c r="J587"/>
  <c r="I590"/>
  <c r="J591"/>
  <c r="I594"/>
  <c r="J595"/>
  <c r="I598"/>
  <c r="J599"/>
  <c r="I602"/>
  <c r="J603"/>
  <c r="I612"/>
  <c r="J613"/>
  <c r="I616"/>
  <c r="J617"/>
  <c r="I620"/>
  <c r="J621"/>
  <c r="I624"/>
  <c r="J625"/>
  <c r="I628"/>
  <c r="J629"/>
  <c r="I632"/>
  <c r="J633"/>
  <c r="H635"/>
  <c r="I640"/>
  <c r="J641"/>
  <c r="I644"/>
  <c r="J645"/>
  <c r="I648"/>
  <c r="J649"/>
  <c r="I652"/>
  <c r="J653"/>
  <c r="I656"/>
  <c r="J657"/>
  <c r="I660"/>
  <c r="J661"/>
  <c r="I664"/>
  <c r="J665"/>
  <c r="I668"/>
  <c r="J669"/>
  <c r="I672"/>
  <c r="J673"/>
  <c r="H675"/>
  <c r="I680"/>
  <c r="J681"/>
  <c r="I684"/>
  <c r="J685"/>
  <c r="I688"/>
  <c r="J689"/>
  <c r="I692"/>
  <c r="J693"/>
  <c r="I696"/>
  <c r="I700"/>
  <c r="J701"/>
  <c r="I704"/>
  <c r="J705"/>
  <c r="I708"/>
  <c r="J709"/>
  <c r="I712"/>
  <c r="J713"/>
  <c r="I716"/>
  <c r="J717"/>
  <c r="I720"/>
  <c r="J721"/>
  <c r="I724"/>
  <c r="J725"/>
  <c r="I728"/>
  <c r="J729"/>
  <c r="I732"/>
  <c r="J733"/>
  <c r="I736"/>
  <c r="J737"/>
  <c r="I740"/>
  <c r="J741"/>
  <c r="I744"/>
  <c r="J745"/>
  <c r="J749"/>
  <c r="I752"/>
  <c r="J753"/>
  <c r="I756"/>
  <c r="J757"/>
  <c r="I760"/>
  <c r="J761"/>
  <c r="I764"/>
  <c r="J765"/>
  <c r="I768"/>
  <c r="J769"/>
  <c r="I772"/>
  <c r="J773"/>
  <c r="I776"/>
  <c r="J777"/>
  <c r="I780"/>
  <c r="J781"/>
  <c r="I784"/>
  <c r="J785"/>
  <c r="I788"/>
  <c r="J789"/>
  <c r="H1091"/>
  <c r="I798"/>
  <c r="J799"/>
  <c r="I802"/>
  <c r="J803"/>
  <c r="I806"/>
  <c r="J807"/>
  <c r="I810"/>
  <c r="J811"/>
  <c r="I814"/>
  <c r="J815"/>
  <c r="I818"/>
  <c r="J819"/>
  <c r="I822"/>
  <c r="J823"/>
  <c r="I826"/>
  <c r="J827"/>
  <c r="I830"/>
  <c r="J831"/>
  <c r="I834"/>
  <c r="J835"/>
  <c r="I838"/>
  <c r="J839"/>
  <c r="I842"/>
  <c r="J843"/>
  <c r="I846"/>
  <c r="J847"/>
  <c r="I850"/>
  <c r="J851"/>
  <c r="I854"/>
  <c r="J855"/>
  <c r="I858"/>
  <c r="J859"/>
  <c r="I862"/>
  <c r="J863"/>
  <c r="I866"/>
  <c r="J867"/>
  <c r="I870"/>
  <c r="I873"/>
  <c r="J874"/>
  <c r="I877"/>
  <c r="J878"/>
  <c r="I881"/>
  <c r="J882"/>
  <c r="I885"/>
  <c r="J886"/>
  <c r="I889"/>
  <c r="J890"/>
  <c r="I893"/>
  <c r="J894"/>
  <c r="I897"/>
  <c r="J898"/>
  <c r="I901"/>
  <c r="J902"/>
  <c r="I905"/>
  <c r="J906"/>
  <c r="I909"/>
  <c r="J910"/>
  <c r="I913"/>
  <c r="J914"/>
  <c r="I917"/>
  <c r="J918"/>
  <c r="I921"/>
  <c r="J922"/>
  <c r="I925"/>
  <c r="J926"/>
  <c r="I929"/>
  <c r="J930"/>
  <c r="I933"/>
  <c r="J934"/>
  <c r="I937"/>
  <c r="J938"/>
  <c r="I941"/>
  <c r="J942"/>
  <c r="I945"/>
  <c r="J946"/>
  <c r="I949"/>
  <c r="J950"/>
  <c r="I953"/>
  <c r="J954"/>
  <c r="I957"/>
  <c r="J958"/>
  <c r="I961"/>
  <c r="J962"/>
  <c r="I965"/>
  <c r="J966"/>
  <c r="I969"/>
  <c r="J970"/>
  <c r="I973"/>
  <c r="J974"/>
  <c r="I977"/>
  <c r="J978"/>
  <c r="I981"/>
  <c r="J982"/>
  <c r="I985"/>
  <c r="J986"/>
  <c r="I989"/>
  <c r="J990"/>
  <c r="I993"/>
  <c r="J994"/>
  <c r="I997"/>
  <c r="J998"/>
  <c r="I1001"/>
  <c r="J1002"/>
  <c r="I1005"/>
  <c r="J1006"/>
  <c r="I1009"/>
  <c r="J1010"/>
  <c r="I1013"/>
  <c r="J1014"/>
  <c r="I1017"/>
  <c r="J1018"/>
  <c r="I1021"/>
  <c r="J1022"/>
  <c r="I1025"/>
  <c r="J1026"/>
  <c r="I1029"/>
  <c r="J1030"/>
  <c r="I1510"/>
  <c r="J516"/>
  <c r="J520"/>
  <c r="J524"/>
  <c r="J528"/>
  <c r="J532"/>
  <c r="J536"/>
  <c r="J540"/>
  <c r="J544"/>
  <c r="J548"/>
  <c r="J552"/>
  <c r="J556"/>
  <c r="J560"/>
  <c r="J564"/>
  <c r="J568"/>
  <c r="J572"/>
  <c r="J576"/>
  <c r="J580"/>
  <c r="J584"/>
  <c r="J588"/>
  <c r="J592"/>
  <c r="J596"/>
  <c r="J600"/>
  <c r="J604"/>
  <c r="J614"/>
  <c r="J618"/>
  <c r="J622"/>
  <c r="J626"/>
  <c r="J630"/>
  <c r="J634"/>
  <c r="J642"/>
  <c r="J646"/>
  <c r="J650"/>
  <c r="J654"/>
  <c r="J658"/>
  <c r="J662"/>
  <c r="J666"/>
  <c r="J670"/>
  <c r="J674"/>
  <c r="J682"/>
  <c r="J686"/>
  <c r="J690"/>
  <c r="J694"/>
  <c r="J698"/>
  <c r="J702"/>
  <c r="J706"/>
  <c r="J710"/>
  <c r="J714"/>
  <c r="J718"/>
  <c r="J722"/>
  <c r="J726"/>
  <c r="J730"/>
  <c r="J734"/>
  <c r="J738"/>
  <c r="J742"/>
  <c r="J746"/>
  <c r="J750"/>
  <c r="J754"/>
  <c r="J758"/>
  <c r="J762"/>
  <c r="I1559"/>
  <c r="I1628"/>
  <c r="J1200"/>
  <c r="J1237" s="1"/>
  <c r="I1237"/>
  <c r="J517"/>
  <c r="J521"/>
  <c r="J525"/>
  <c r="J529"/>
  <c r="J533"/>
  <c r="J537"/>
  <c r="J541"/>
  <c r="J545"/>
  <c r="J549"/>
  <c r="J553"/>
  <c r="J557"/>
  <c r="J561"/>
  <c r="J565"/>
  <c r="J569"/>
  <c r="J573"/>
  <c r="J577"/>
  <c r="J581"/>
  <c r="J585"/>
  <c r="J589"/>
  <c r="J593"/>
  <c r="J597"/>
  <c r="J601"/>
  <c r="J615"/>
  <c r="J619"/>
  <c r="J623"/>
  <c r="J643"/>
  <c r="J647"/>
  <c r="J651"/>
  <c r="J655"/>
  <c r="J659"/>
  <c r="J663"/>
  <c r="J667"/>
  <c r="J671"/>
  <c r="J683"/>
  <c r="J687"/>
  <c r="J691"/>
  <c r="J695"/>
  <c r="J699"/>
  <c r="J703"/>
  <c r="J707"/>
  <c r="J711"/>
  <c r="J715"/>
  <c r="J719"/>
  <c r="J723"/>
  <c r="J727"/>
  <c r="J731"/>
  <c r="J735"/>
  <c r="J739"/>
  <c r="J743"/>
  <c r="J759"/>
  <c r="J767"/>
  <c r="I1031"/>
  <c r="J1031"/>
  <c r="J680"/>
  <c r="I797"/>
  <c r="I1645"/>
  <c r="I1033"/>
  <c r="J1034"/>
  <c r="I1037"/>
  <c r="J1038"/>
  <c r="I1041"/>
  <c r="J1042"/>
  <c r="I1045"/>
  <c r="J1046"/>
  <c r="I1049"/>
  <c r="J1050"/>
  <c r="I1053"/>
  <c r="J1054"/>
  <c r="I1057"/>
  <c r="J1058"/>
  <c r="I1061"/>
  <c r="J1062"/>
  <c r="I1065"/>
  <c r="J1066"/>
  <c r="I1069"/>
  <c r="I1073"/>
  <c r="I1077"/>
  <c r="J1078"/>
  <c r="I1081"/>
  <c r="I1085"/>
  <c r="J1086"/>
  <c r="I1089"/>
  <c r="J1090"/>
  <c r="I1098"/>
  <c r="J1099"/>
  <c r="I1102"/>
  <c r="J1103"/>
  <c r="I1106"/>
  <c r="J1107"/>
  <c r="I1110"/>
  <c r="J1111"/>
  <c r="I1114"/>
  <c r="J1115"/>
  <c r="I1140"/>
  <c r="J1141"/>
  <c r="I1144"/>
  <c r="J1145"/>
  <c r="I1148"/>
  <c r="J1149"/>
  <c r="I1152"/>
  <c r="I1156"/>
  <c r="I1160"/>
  <c r="J1161"/>
  <c r="I1164"/>
  <c r="J1165"/>
  <c r="I1168"/>
  <c r="J1169"/>
  <c r="I1172"/>
  <c r="J1173"/>
  <c r="I1176"/>
  <c r="J1177"/>
  <c r="I1180"/>
  <c r="J1181"/>
  <c r="I1184"/>
  <c r="J1185"/>
  <c r="I1188"/>
  <c r="I1192"/>
  <c r="J1193"/>
  <c r="J1242"/>
  <c r="I1245"/>
  <c r="J1246"/>
  <c r="J1250"/>
  <c r="J1254"/>
  <c r="J1258"/>
  <c r="I1261"/>
  <c r="J1262"/>
  <c r="I1265"/>
  <c r="J1266"/>
  <c r="I1275"/>
  <c r="J1276"/>
  <c r="I1279"/>
  <c r="J1280"/>
  <c r="I1283"/>
  <c r="J1284"/>
  <c r="I1287"/>
  <c r="J1288"/>
  <c r="I1291"/>
  <c r="J1292"/>
  <c r="I1295"/>
  <c r="J1296"/>
  <c r="I1299"/>
  <c r="J1300"/>
  <c r="I1303"/>
  <c r="J1304"/>
  <c r="I1307"/>
  <c r="J1308"/>
  <c r="I1311"/>
  <c r="J1312"/>
  <c r="I1315"/>
  <c r="I1319"/>
  <c r="J1320"/>
  <c r="I1323"/>
  <c r="I1327"/>
  <c r="J1328"/>
  <c r="I1331"/>
  <c r="J1332"/>
  <c r="I1335"/>
  <c r="I1339"/>
  <c r="I1343"/>
  <c r="I1347"/>
  <c r="I1351"/>
  <c r="I1355"/>
  <c r="I1359"/>
  <c r="J1470"/>
  <c r="J1474"/>
  <c r="J1478"/>
  <c r="J1482"/>
  <c r="J1486"/>
  <c r="J1490"/>
  <c r="H1492"/>
  <c r="H1510"/>
  <c r="J1517"/>
  <c r="J1519" s="1"/>
  <c r="H1519"/>
  <c r="J1537"/>
  <c r="J1541" s="1"/>
  <c r="J1558"/>
  <c r="J1568"/>
  <c r="J1572"/>
  <c r="J1576"/>
  <c r="J1580"/>
  <c r="J1584"/>
  <c r="J1588"/>
  <c r="J1592"/>
  <c r="J1596"/>
  <c r="J1600"/>
  <c r="J1604"/>
  <c r="J1608"/>
  <c r="J1612"/>
  <c r="J1616"/>
  <c r="J1620"/>
  <c r="J1624"/>
  <c r="J1657"/>
  <c r="J1661" s="1"/>
  <c r="J1675"/>
  <c r="J1039"/>
  <c r="J1043"/>
  <c r="J1047"/>
  <c r="J1051"/>
  <c r="J1055"/>
  <c r="J1059"/>
  <c r="J1063"/>
  <c r="J1067"/>
  <c r="J1071"/>
  <c r="J1079"/>
  <c r="J1083"/>
  <c r="J1087"/>
  <c r="J1100"/>
  <c r="J1146"/>
  <c r="J1150"/>
  <c r="J1166"/>
  <c r="J1170"/>
  <c r="J1174"/>
  <c r="J1178"/>
  <c r="J1182"/>
  <c r="J1186"/>
  <c r="J1190"/>
  <c r="H1237"/>
  <c r="I1242"/>
  <c r="J1243"/>
  <c r="J1247"/>
  <c r="J1251"/>
  <c r="J1255"/>
  <c r="J1259"/>
  <c r="J1263"/>
  <c r="J1277"/>
  <c r="J1285"/>
  <c r="J1289"/>
  <c r="J1297"/>
  <c r="J1361"/>
  <c r="J1365"/>
  <c r="J1369"/>
  <c r="J1373"/>
  <c r="J1377"/>
  <c r="J1381"/>
  <c r="J1385"/>
  <c r="I1537"/>
  <c r="I1541" s="1"/>
  <c r="J1640"/>
  <c r="J1645" s="1"/>
  <c r="I1657"/>
  <c r="I1661" s="1"/>
  <c r="I1675"/>
  <c r="I1679" s="1"/>
  <c r="J1032"/>
  <c r="J1036"/>
  <c r="J1040"/>
  <c r="J1044"/>
  <c r="J1048"/>
  <c r="J1052"/>
  <c r="J1056"/>
  <c r="J1060"/>
  <c r="J1064"/>
  <c r="J1068"/>
  <c r="J1072"/>
  <c r="J1084"/>
  <c r="J1088"/>
  <c r="J1097"/>
  <c r="J1101"/>
  <c r="J1113"/>
  <c r="I1138"/>
  <c r="J1139"/>
  <c r="J1143"/>
  <c r="J1147"/>
  <c r="J1151"/>
  <c r="J1155"/>
  <c r="J1159"/>
  <c r="J1163"/>
  <c r="J1167"/>
  <c r="J1171"/>
  <c r="J1175"/>
  <c r="J1179"/>
  <c r="J1183"/>
  <c r="J1187"/>
  <c r="J1191"/>
  <c r="J1244"/>
  <c r="J1274"/>
  <c r="J1278"/>
  <c r="J1282"/>
  <c r="J1330"/>
  <c r="J1334"/>
  <c r="J1338"/>
  <c r="J1342"/>
  <c r="J1346"/>
  <c r="J1350"/>
  <c r="J1354"/>
  <c r="J1358"/>
  <c r="J1362"/>
  <c r="J1366"/>
  <c r="J1370"/>
  <c r="J1374"/>
  <c r="J1378"/>
  <c r="J1382"/>
  <c r="J1386"/>
  <c r="J1390"/>
  <c r="J1394"/>
  <c r="J1398"/>
  <c r="J1401"/>
  <c r="J1405"/>
  <c r="J1409"/>
  <c r="J1413"/>
  <c r="J1417"/>
  <c r="J1421"/>
  <c r="J1425"/>
  <c r="J1429"/>
  <c r="J1433"/>
  <c r="H1435"/>
  <c r="J1442"/>
  <c r="J1446"/>
  <c r="J1452"/>
  <c r="J1456"/>
  <c r="J1460"/>
  <c r="J1464"/>
  <c r="J1468"/>
  <c r="H1628"/>
  <c r="J1555"/>
  <c r="J1559" s="1"/>
  <c r="J1628" l="1"/>
  <c r="J196"/>
  <c r="J130"/>
  <c r="I1492"/>
  <c r="J675"/>
  <c r="I111"/>
  <c r="I1435"/>
  <c r="I1091"/>
  <c r="J111"/>
  <c r="J605"/>
  <c r="J142"/>
  <c r="J1194"/>
  <c r="J1492"/>
  <c r="J1091"/>
  <c r="J205"/>
  <c r="J635"/>
  <c r="J120"/>
  <c r="I60"/>
  <c r="I605"/>
  <c r="I196"/>
  <c r="I1267"/>
  <c r="J790"/>
  <c r="I790"/>
  <c r="I635"/>
  <c r="J60"/>
  <c r="J1267"/>
  <c r="J1435"/>
  <c r="I1194"/>
  <c r="I675"/>
  <c r="I215"/>
  <c r="I142"/>
</calcChain>
</file>

<file path=xl/sharedStrings.xml><?xml version="1.0" encoding="utf-8"?>
<sst xmlns="http://schemas.openxmlformats.org/spreadsheetml/2006/main" count="7827" uniqueCount="2114">
  <si>
    <t>PROGRAM ACHIZITII PENTRU ANUL 2025</t>
  </si>
  <si>
    <t>APROBAT</t>
  </si>
  <si>
    <t>MANAGER,</t>
  </si>
  <si>
    <t>DR. ANDRIES VALERIAN</t>
  </si>
  <si>
    <t>DIRECTOR FINANCIAR CONTABIL,</t>
  </si>
  <si>
    <t>EC. ROMAN ADRIANA</t>
  </si>
  <si>
    <t>SPITALUL MUNICIPAL DOROHOI - CF 13727320</t>
  </si>
  <si>
    <t>ARTICOL BUGETAR 20.01.01-  FURNITURI DE BIROU, PENTRU ANUL 2025</t>
  </si>
  <si>
    <t>NR
CRT</t>
  </si>
  <si>
    <t>OBIECTUL CONTRACTULUI DENUMIRE PRODUS</t>
  </si>
  <si>
    <t>Cod
CPV</t>
  </si>
  <si>
    <t xml:space="preserve">       TIP 
Contract </t>
  </si>
  <si>
    <t xml:space="preserve">U/M produse </t>
  </si>
  <si>
    <t>Cantitate</t>
  </si>
  <si>
    <t>PRET estimat
fara TVA</t>
  </si>
  <si>
    <t>Valoare estimata fara TVA</t>
  </si>
  <si>
    <t>Voloare estimata cu TVA</t>
  </si>
  <si>
    <t>Valoare est. f.TVA Euro 4.98</t>
  </si>
  <si>
    <t>Procedura de
atribuire contract</t>
  </si>
  <si>
    <t>Data estimata pentru inceperea procedurii</t>
  </si>
  <si>
    <t>Data estimata pentru finalizarea procedurii</t>
  </si>
  <si>
    <t>Persoana 
responsabila 
pentru atribuirea 
contractului</t>
  </si>
  <si>
    <t>Ace cu gamalie</t>
  </si>
  <si>
    <t xml:space="preserve">30197120-3 </t>
  </si>
  <si>
    <t>produse</t>
  </si>
  <si>
    <t>cut.</t>
  </si>
  <si>
    <t>a.  SEAP</t>
  </si>
  <si>
    <t>in 30 zile de la aprobarea  BVC</t>
  </si>
  <si>
    <t>90 zile 
de la incepereaprocedurii</t>
  </si>
  <si>
    <t xml:space="preserve">sef aprov. </t>
  </si>
  <si>
    <t>Agrafe birou mari</t>
  </si>
  <si>
    <t>30197220-4</t>
  </si>
  <si>
    <t>Agrafe birou mici</t>
  </si>
  <si>
    <t>Banda autoadeziva</t>
  </si>
  <si>
    <t>Biblioraft</t>
  </si>
  <si>
    <t xml:space="preserve">30197210-1 </t>
  </si>
  <si>
    <t>buc.</t>
  </si>
  <si>
    <t>Caiete 100 file</t>
  </si>
  <si>
    <t xml:space="preserve">30190000-7 </t>
  </si>
  <si>
    <t>buc</t>
  </si>
  <si>
    <t xml:space="preserve">Caiete 80 file </t>
  </si>
  <si>
    <t>Caiete student</t>
  </si>
  <si>
    <t>Calculatoare birou</t>
  </si>
  <si>
    <t xml:space="preserve">30141200-1 </t>
  </si>
  <si>
    <t>Capsator</t>
  </si>
  <si>
    <t xml:space="preserve">30197320-5 </t>
  </si>
  <si>
    <t>Capse</t>
  </si>
  <si>
    <t xml:space="preserve">30197110-0 </t>
  </si>
  <si>
    <t>cutii</t>
  </si>
  <si>
    <t>Corector</t>
  </si>
  <si>
    <t>30192930-9</t>
  </si>
  <si>
    <t>Creion</t>
  </si>
  <si>
    <t>30192126-0</t>
  </si>
  <si>
    <t>Decapsator</t>
  </si>
  <si>
    <t>Dosare cu sina carton</t>
  </si>
  <si>
    <t xml:space="preserve">22852000-7 </t>
  </si>
  <si>
    <t>Dosare cu sina p v c</t>
  </si>
  <si>
    <t>Dosare plic</t>
  </si>
  <si>
    <t>Dosare simple carton</t>
  </si>
  <si>
    <t>Etichete x 100</t>
  </si>
  <si>
    <t>Evidentiator fluorescent</t>
  </si>
  <si>
    <t>Folie laminare x 100</t>
  </si>
  <si>
    <t>42994220-8</t>
  </si>
  <si>
    <t>Folie Aluminiu</t>
  </si>
  <si>
    <t>role</t>
  </si>
  <si>
    <t>Folie pvc prospetime</t>
  </si>
  <si>
    <t>Folii pvc set/100 buc</t>
  </si>
  <si>
    <t>Hirtie de scris</t>
  </si>
  <si>
    <t xml:space="preserve">30197620-8 </t>
  </si>
  <si>
    <t>top.</t>
  </si>
  <si>
    <t>Indigo albastru</t>
  </si>
  <si>
    <t xml:space="preserve">30199110-4 </t>
  </si>
  <si>
    <t>Lipici</t>
  </si>
  <si>
    <t>tub</t>
  </si>
  <si>
    <t>Mapa birou</t>
  </si>
  <si>
    <t>30199500-5  </t>
  </si>
  <si>
    <t>Marker</t>
  </si>
  <si>
    <t xml:space="preserve">30192160-0 </t>
  </si>
  <si>
    <t>Perforator</t>
  </si>
  <si>
    <t xml:space="preserve">30197330-8 </t>
  </si>
  <si>
    <t>Pix</t>
  </si>
  <si>
    <t>30192121-5</t>
  </si>
  <si>
    <t>Plic cu pliu</t>
  </si>
  <si>
    <t xml:space="preserve">30199200-2 </t>
  </si>
  <si>
    <t>Plicuri DVD, CD</t>
  </si>
  <si>
    <t>Plicuri mari</t>
  </si>
  <si>
    <t>Plicuri mici</t>
  </si>
  <si>
    <t>Plicuri mijlocii</t>
  </si>
  <si>
    <t>Post-it autoadeziv</t>
  </si>
  <si>
    <t>Rigle</t>
  </si>
  <si>
    <t>39292500-0</t>
  </si>
  <si>
    <t>Scotch lat</t>
  </si>
  <si>
    <t>44424200-0</t>
  </si>
  <si>
    <t>Scotch mic</t>
  </si>
  <si>
    <t>Sfoara groasa</t>
  </si>
  <si>
    <t>39541140-9</t>
  </si>
  <si>
    <t>Sfoara subtire</t>
  </si>
  <si>
    <t>Tusiera</t>
  </si>
  <si>
    <t>22612000-3</t>
  </si>
  <si>
    <t>Tus stampila</t>
  </si>
  <si>
    <t>Organizator documente</t>
  </si>
  <si>
    <t>Suport documente</t>
  </si>
  <si>
    <t>TOTAL 20,01,01  FURNITURI DE BIROU, PENTRU ANUL 2025</t>
  </si>
  <si>
    <t>ARTICOL BUGETAR 20.01.02 -MATERIALE PENTRU CURATENIE, PENTRU ANUL 2025</t>
  </si>
  <si>
    <t>Ata alba</t>
  </si>
  <si>
    <t xml:space="preserve">19442100-7 </t>
  </si>
  <si>
    <t>Ata neagra</t>
  </si>
  <si>
    <t>Banda confectii</t>
  </si>
  <si>
    <t>39561120-9</t>
  </si>
  <si>
    <t>m.</t>
  </si>
  <si>
    <t>Bureti sarma inox</t>
  </si>
  <si>
    <t>39224320-7</t>
  </si>
  <si>
    <t>Bureti vase</t>
  </si>
  <si>
    <t xml:space="preserve">39224320-7 </t>
  </si>
  <si>
    <t>Calgon</t>
  </si>
  <si>
    <t>39831240-0</t>
  </si>
  <si>
    <t>Kg.</t>
  </si>
  <si>
    <t>Clorura de calciu</t>
  </si>
  <si>
    <t>24312120-1</t>
  </si>
  <si>
    <t>kg.</t>
  </si>
  <si>
    <t>Cozi matura/mop</t>
  </si>
  <si>
    <t>44514100-7</t>
  </si>
  <si>
    <t>Cozi telescopice</t>
  </si>
  <si>
    <t>Cutii colectat seringi carton 10L</t>
  </si>
  <si>
    <t>44617000-8</t>
  </si>
  <si>
    <t>Detergent automat</t>
  </si>
  <si>
    <t xml:space="preserve">39831200-8 </t>
  </si>
  <si>
    <t>Detergent concentrat pardoseli SANO</t>
  </si>
  <si>
    <t>buc x 2L</t>
  </si>
  <si>
    <t>Detergent lichid profesional automat</t>
  </si>
  <si>
    <t>L</t>
  </si>
  <si>
    <t>Detergent lichid ptr. Vase  900 ml</t>
  </si>
  <si>
    <t xml:space="preserve">39831210-1 </t>
  </si>
  <si>
    <t>Detergent universal 5 L</t>
  </si>
  <si>
    <t>Solutie CIF Pasta</t>
  </si>
  <si>
    <t>Degresant</t>
  </si>
  <si>
    <t>Domestos</t>
  </si>
  <si>
    <t>Elastic</t>
  </si>
  <si>
    <t xml:space="preserve">19212300-8 </t>
  </si>
  <si>
    <t>Elastic prins</t>
  </si>
  <si>
    <t>pungi</t>
  </si>
  <si>
    <t>Fosfat trisodic</t>
  </si>
  <si>
    <t xml:space="preserve">39831240-0 </t>
  </si>
  <si>
    <t>Hartie igienica</t>
  </si>
  <si>
    <t xml:space="preserve">33761000-2 </t>
  </si>
  <si>
    <t>Lavete</t>
  </si>
  <si>
    <t>Lavete microfibra</t>
  </si>
  <si>
    <t>Maturi  pvc</t>
  </si>
  <si>
    <t xml:space="preserve">39224100-9 </t>
  </si>
  <si>
    <t>Maturoaie</t>
  </si>
  <si>
    <t>Mop</t>
  </si>
  <si>
    <t>Lavete mop (mop plat)</t>
  </si>
  <si>
    <t>Perie wc</t>
  </si>
  <si>
    <t xml:space="preserve">39224200-0 </t>
  </si>
  <si>
    <t>Perii spalat sticle</t>
  </si>
  <si>
    <t>Solutie Pentru   insecte</t>
  </si>
  <si>
    <t xml:space="preserve">39561200-4 </t>
  </si>
  <si>
    <t>Detergent -Solutie geam</t>
  </si>
  <si>
    <t>Praf de curatat 500gr.</t>
  </si>
  <si>
    <t>Prosop hartie role</t>
  </si>
  <si>
    <t>33760000-5</t>
  </si>
  <si>
    <t>Prosop hartie pliate</t>
  </si>
  <si>
    <t>33760000-6</t>
  </si>
  <si>
    <t>Hartie dispenser jumbo</t>
  </si>
  <si>
    <t>Saci menajeri galbeni "pericol biologic" 90 L</t>
  </si>
  <si>
    <t>19640000-4</t>
  </si>
  <si>
    <t>Saci menajeri galbeni "pericol biologic" 120 L</t>
  </si>
  <si>
    <t>Saci menajeri negri mari</t>
  </si>
  <si>
    <t>Saci menajeri negri/galben mici</t>
  </si>
  <si>
    <t>Saci galbeni  "pericol biologic" 10L, 20 L</t>
  </si>
  <si>
    <t>Sapun  lichid cu glicerina</t>
  </si>
  <si>
    <t>Sapun lichid 0,500 ml cu pompita</t>
  </si>
  <si>
    <t>Sare pastile (dedurizare)</t>
  </si>
  <si>
    <t xml:space="preserve">14410000-8 </t>
  </si>
  <si>
    <t>Solutie curatat inox</t>
  </si>
  <si>
    <t>TOTAL  20.01.02 MATERIALE PENTRU CURATENIE, PENTRU ANUL 2025</t>
  </si>
  <si>
    <t>ARTICOL BUGETAR 20.01.03 -ILUMINAT, INCALZIT SI FORTA MOTRICA, PENTRU ANUL 2025</t>
  </si>
  <si>
    <t>Gaze Naturale</t>
  </si>
  <si>
    <t>09121200-5</t>
  </si>
  <si>
    <t>Mwh</t>
  </si>
  <si>
    <t>Energie electrica</t>
  </si>
  <si>
    <t>09310000-5</t>
  </si>
  <si>
    <t>kw/h</t>
  </si>
  <si>
    <t>TOTAL  20.01.03 ILUMINAT, INCALZIT SI FORTA MOTRICA, PENTRU ANUL 2025</t>
  </si>
  <si>
    <t>ARTICOL BUGETAR 20.01.04 -APA, CANAL SI SALUBRITATE, PENTRU ANUL 2025</t>
  </si>
  <si>
    <t xml:space="preserve">U/M </t>
  </si>
  <si>
    <t xml:space="preserve">Apa </t>
  </si>
  <si>
    <t>41110000-3</t>
  </si>
  <si>
    <t>servicii</t>
  </si>
  <si>
    <t>mc</t>
  </si>
  <si>
    <t>achizitie dir</t>
  </si>
  <si>
    <t>60 zile de la inceperea
procedurii</t>
  </si>
  <si>
    <t>Canalizare</t>
  </si>
  <si>
    <t xml:space="preserve">41000000-9 </t>
  </si>
  <si>
    <t>Meteo</t>
  </si>
  <si>
    <t>Salubritate (colec. gunoi menajer)</t>
  </si>
  <si>
    <t xml:space="preserve">90511200-4 </t>
  </si>
  <si>
    <t>TOTAL 20.01.04 APA, CANAL SI SALUBRITATE, PENTRU ANUL 2025</t>
  </si>
  <si>
    <t>ARTICOL BUGETAR 20.01.05 -CARBURANTI SI LUBRIFIANTI, PENTRU ANIL 2025</t>
  </si>
  <si>
    <t xml:space="preserve">Benzina   </t>
  </si>
  <si>
    <t xml:space="preserve">09132100-4 </t>
  </si>
  <si>
    <t>litri</t>
  </si>
  <si>
    <t xml:space="preserve">Motorina  </t>
  </si>
  <si>
    <t xml:space="preserve">09134200-9 </t>
  </si>
  <si>
    <t>Ulei motor</t>
  </si>
  <si>
    <t xml:space="preserve">09134100-8 </t>
  </si>
  <si>
    <t xml:space="preserve">Ulei motor (diesel)  Grup  </t>
  </si>
  <si>
    <t>Ulei transmisie</t>
  </si>
  <si>
    <t>Ulei motor diesel  Compresoare</t>
  </si>
  <si>
    <t>Vaselina</t>
  </si>
  <si>
    <t xml:space="preserve">09221100-5 </t>
  </si>
  <si>
    <t>TOTAL 20.01.05- CARBURANTI SI LUBRIFIANTI, PENTRU ANIL 2025</t>
  </si>
  <si>
    <t>ARTICOL BUGETAR 20.01.06 PIESE DE SCHIMB, PENTRU ANUL 2025</t>
  </si>
  <si>
    <t>Acumulator sursa rezerva</t>
  </si>
  <si>
    <t>31154000-0</t>
  </si>
  <si>
    <t>Becuri far</t>
  </si>
  <si>
    <t>34322400-4</t>
  </si>
  <si>
    <t>Becuri stop+ semnalizare</t>
  </si>
  <si>
    <t>set</t>
  </si>
  <si>
    <t>Capsula finala microfiltrare IQ</t>
  </si>
  <si>
    <t>42912330-4</t>
  </si>
  <si>
    <t>Capsula microfiltranta 0,2 µm - DEMICAP</t>
  </si>
  <si>
    <t>42912310-8</t>
  </si>
  <si>
    <t>Cartus filtrant IQ</t>
  </si>
  <si>
    <t>Cartus imprimanta  Samsung</t>
  </si>
  <si>
    <t xml:space="preserve">30125100-2 </t>
  </si>
  <si>
    <t>Cartus imprimanta  lexmark</t>
  </si>
  <si>
    <t>Cartus imprimanta  Pantum</t>
  </si>
  <si>
    <t>Cartus HP</t>
  </si>
  <si>
    <t xml:space="preserve">Set 4 Cartuse Lexmark CS317 </t>
  </si>
  <si>
    <t xml:space="preserve">Cartus Lexmark </t>
  </si>
  <si>
    <t>Cartus Lexmark 1200p</t>
  </si>
  <si>
    <t>Cartus Pantum</t>
  </si>
  <si>
    <t>Cartu samsung</t>
  </si>
  <si>
    <t>Cartus xerox</t>
  </si>
  <si>
    <t>Reincarcare Cartus</t>
  </si>
  <si>
    <t>Cartus xerox 3345</t>
  </si>
  <si>
    <t>Reincarcare Cartus Pantum</t>
  </si>
  <si>
    <t>Drum imprimanta</t>
  </si>
  <si>
    <t>Drum HP M102</t>
  </si>
  <si>
    <t>Chip Reseter</t>
  </si>
  <si>
    <t>Drum HP M203</t>
  </si>
  <si>
    <t>Drum Lexmark MS 310</t>
  </si>
  <si>
    <t>Drum Lexmark MB 2236</t>
  </si>
  <si>
    <t>Drum Pantum M 6800</t>
  </si>
  <si>
    <t>Drum Pantum M 7105</t>
  </si>
  <si>
    <t>Drum Samsung M 2675</t>
  </si>
  <si>
    <t>Drum Xerox 3052</t>
  </si>
  <si>
    <t>Drum Xerox 3345</t>
  </si>
  <si>
    <t>Cauciucuri auto</t>
  </si>
  <si>
    <t>35231400-6</t>
  </si>
  <si>
    <t>Filtru antibacterian aspirator secretii</t>
  </si>
  <si>
    <t>50421000-2</t>
  </si>
  <si>
    <t>Filtru steril AVF STERIVAP</t>
  </si>
  <si>
    <t>42514310-8 </t>
  </si>
  <si>
    <t>Garnitura usa sterilizator Sterivap 446, 636</t>
  </si>
  <si>
    <t>19510000-4 </t>
  </si>
  <si>
    <t>Lichid antigel</t>
  </si>
  <si>
    <t>34380000-4</t>
  </si>
  <si>
    <t>Lichid frina</t>
  </si>
  <si>
    <t>500 ml</t>
  </si>
  <si>
    <t xml:space="preserve">Memorie RAM 512 Mb </t>
  </si>
  <si>
    <t xml:space="preserve">30236110-6 </t>
  </si>
  <si>
    <t>Hard disk</t>
  </si>
  <si>
    <t>Mouse</t>
  </si>
  <si>
    <t xml:space="preserve">30237410-6 </t>
  </si>
  <si>
    <t>Oala condens</t>
  </si>
  <si>
    <t>42131100-7</t>
  </si>
  <si>
    <t>Perie calorifer</t>
  </si>
  <si>
    <t>29715000-5</t>
  </si>
  <si>
    <t>Piese pompa SD 65-50-180X2</t>
  </si>
  <si>
    <t>36713000-2</t>
  </si>
  <si>
    <t>Set cartuse prefiltrare apa lavoar(filtre:5; 1; 0,6 microni)</t>
  </si>
  <si>
    <t>Start UP Konelab</t>
  </si>
  <si>
    <t>Supapa Siguranta 3.2 bar Sterivap</t>
  </si>
  <si>
    <t>34913000-0</t>
  </si>
  <si>
    <t>Tastatura</t>
  </si>
  <si>
    <t xml:space="preserve">30237460-1 </t>
  </si>
  <si>
    <t>Stick 28 GB</t>
  </si>
  <si>
    <t>TOTAL  20.01.06- PIESE DE SCHIMB, PENTRU ANUL 2025</t>
  </si>
  <si>
    <t>ARTICOL BUGETAR 20.01.07 -TRANSPORT, PENTRU ANUL 2025</t>
  </si>
  <si>
    <t>U/M servicii</t>
  </si>
  <si>
    <t>Transport  produse</t>
  </si>
  <si>
    <t>60123300-9</t>
  </si>
  <si>
    <t>Transport oxigen</t>
  </si>
  <si>
    <t>60123400-0</t>
  </si>
  <si>
    <t>TOTAL  20.01.07 -TRANSPORT, PENTRU ANUL 2025</t>
  </si>
  <si>
    <t>ARTICOL BUGETAR 20.01.08 - SERVICII POSTA, TELEFON PENTRU ANUL 2025</t>
  </si>
  <si>
    <t>Internet</t>
  </si>
  <si>
    <t xml:space="preserve">50312310-1 </t>
  </si>
  <si>
    <t>luni</t>
  </si>
  <si>
    <t>Telefon, fax</t>
  </si>
  <si>
    <t xml:space="preserve">64216300-6 </t>
  </si>
  <si>
    <t>Telefonie mobila</t>
  </si>
  <si>
    <t>TOTAL  20.01.08  - SERVICII POSTA, TELEFON</t>
  </si>
  <si>
    <t>ARTICOL BUGETAR   20.  01.  09</t>
  </si>
  <si>
    <t>MATERIALE SI PRESTARI SERVICII CU CARACTER FUNCTIONAL, PENTRU ANUL 2025</t>
  </si>
  <si>
    <t>Accesorii plinta</t>
  </si>
  <si>
    <t>44112240-2</t>
  </si>
  <si>
    <t>Acord pacient</t>
  </si>
  <si>
    <t>22458000-5</t>
  </si>
  <si>
    <t>Acord pacient Anexa 1</t>
  </si>
  <si>
    <t>crt/100f</t>
  </si>
  <si>
    <t>Adaptor PPR</t>
  </si>
  <si>
    <t>31111000-7</t>
  </si>
  <si>
    <t>Adeplast</t>
  </si>
  <si>
    <t xml:space="preserve">44110000-4 </t>
  </si>
  <si>
    <t>Adeverinta medicala</t>
  </si>
  <si>
    <t>22000000-0</t>
  </si>
  <si>
    <t>Adeziv lipit PVC</t>
  </si>
  <si>
    <t xml:space="preserve">44164310-3 </t>
  </si>
  <si>
    <t>Adeziv termo-universal / 25kg</t>
  </si>
  <si>
    <t>44110000-4</t>
  </si>
  <si>
    <t>Amorsa</t>
  </si>
  <si>
    <t>Anexa foaie consultatie (7 tipuri)</t>
  </si>
  <si>
    <t>22832000-1</t>
  </si>
  <si>
    <t>Anexa foaie consultatie terapie i</t>
  </si>
  <si>
    <t>Aracet</t>
  </si>
  <si>
    <t xml:space="preserve">44100000-1 </t>
  </si>
  <si>
    <t>Autocolante diferite</t>
  </si>
  <si>
    <t>22459100-3</t>
  </si>
  <si>
    <t>Avize expeditie</t>
  </si>
  <si>
    <t xml:space="preserve">22800000-8 </t>
  </si>
  <si>
    <t>carnete</t>
  </si>
  <si>
    <t xml:space="preserve">Aleze u f 90/180 cm </t>
  </si>
  <si>
    <t>33751000-9</t>
  </si>
  <si>
    <t>Lenjerie u f</t>
  </si>
  <si>
    <t>19231000-4</t>
  </si>
  <si>
    <t>Cerceaf pat u f - rola</t>
  </si>
  <si>
    <t>Pompite</t>
  </si>
  <si>
    <t>Balamale geam/usi Termopan</t>
  </si>
  <si>
    <t xml:space="preserve">44521110-2 </t>
  </si>
  <si>
    <t>Balast</t>
  </si>
  <si>
    <t xml:space="preserve">14212310-6 </t>
  </si>
  <si>
    <t>m.c</t>
  </si>
  <si>
    <t>Banda izolatoare</t>
  </si>
  <si>
    <t xml:space="preserve">31651000-4 </t>
  </si>
  <si>
    <t>Banda teflon apa</t>
  </si>
  <si>
    <t>31650000-7</t>
  </si>
  <si>
    <t>Baterii cada dus</t>
  </si>
  <si>
    <t xml:space="preserve">44411000-4 </t>
  </si>
  <si>
    <t>Baterii lavoar dif. Marimi</t>
  </si>
  <si>
    <t>Bec economic -diferite</t>
  </si>
  <si>
    <t>31531000-7</t>
  </si>
  <si>
    <t xml:space="preserve">Tub fluorescent </t>
  </si>
  <si>
    <t>Lampa cu led pentru saloane pe tavan</t>
  </si>
  <si>
    <t>Prelungitor cu protectie 5 prize</t>
  </si>
  <si>
    <t>Bidinele</t>
  </si>
  <si>
    <t>Bilete trimitere C Tomograf</t>
  </si>
  <si>
    <t>Bilete trimitere paraclinice</t>
  </si>
  <si>
    <t>22800000-9</t>
  </si>
  <si>
    <t>Bilete trimitere RMN</t>
  </si>
  <si>
    <t>Bilete trimitere/internare securizate</t>
  </si>
  <si>
    <t>Bilete Scintigrafie</t>
  </si>
  <si>
    <t>Bon cerere transfuzii</t>
  </si>
  <si>
    <t>Bon consum</t>
  </si>
  <si>
    <t>crt</t>
  </si>
  <si>
    <t>Broaste usa termopan</t>
  </si>
  <si>
    <t>Burghiu</t>
  </si>
  <si>
    <t>44531510-9 </t>
  </si>
  <si>
    <t>Buletin ecografic</t>
  </si>
  <si>
    <t>Buletin radiologic</t>
  </si>
  <si>
    <t>Butuc yala ingropata</t>
  </si>
  <si>
    <t>Cablu instalatie electrica 3x1.5 MYYU</t>
  </si>
  <si>
    <t xml:space="preserve">31320000-5 </t>
  </si>
  <si>
    <t>ML</t>
  </si>
  <si>
    <t>Cablu pacient EKG 10Fire</t>
  </si>
  <si>
    <t xml:space="preserve">31224810-3 </t>
  </si>
  <si>
    <t>Cablu pacient EKG 12Fire</t>
  </si>
  <si>
    <t>Cablu retea</t>
  </si>
  <si>
    <t>32581100-0</t>
  </si>
  <si>
    <t>m.l</t>
  </si>
  <si>
    <t>Cablu USB</t>
  </si>
  <si>
    <t>Cablu alimentare PC</t>
  </si>
  <si>
    <t>Canal cablu 16/16</t>
  </si>
  <si>
    <t>44111530-5</t>
  </si>
  <si>
    <t>Canal cablu 25/25</t>
  </si>
  <si>
    <t>Canal cablu 60/60</t>
  </si>
  <si>
    <t>44320000-9</t>
  </si>
  <si>
    <t>Canal cablu cu adeziv</t>
  </si>
  <si>
    <t>Capace wc</t>
  </si>
  <si>
    <t xml:space="preserve">44411720-7 </t>
  </si>
  <si>
    <t>Capace wc cu reductor copii</t>
  </si>
  <si>
    <t>Centralizator analize</t>
  </si>
  <si>
    <t>22900000-9</t>
  </si>
  <si>
    <t>Certificat constatator deces autocopiative /100</t>
  </si>
  <si>
    <t>buc./100</t>
  </si>
  <si>
    <t>Certificat constatator nasteri</t>
  </si>
  <si>
    <t>Certificat imbalsamare x 50 b</t>
  </si>
  <si>
    <t>Certificate concedii medicale</t>
  </si>
  <si>
    <t>crt.</t>
  </si>
  <si>
    <t>Chit faianta</t>
  </si>
  <si>
    <t>Chitantiere 2 expl.</t>
  </si>
  <si>
    <t>Ciment gri 40kg</t>
  </si>
  <si>
    <t xml:space="preserve">44111200-3 </t>
  </si>
  <si>
    <t>Cinepa</t>
  </si>
  <si>
    <t>Cirlige vint</t>
  </si>
  <si>
    <t>Cleme cablu</t>
  </si>
  <si>
    <t>Cleme pentru poliester</t>
  </si>
  <si>
    <t>Cleme pexal</t>
  </si>
  <si>
    <t>Cleme PPR</t>
  </si>
  <si>
    <t>44167300-1</t>
  </si>
  <si>
    <t>Clingherit</t>
  </si>
  <si>
    <t>m.p</t>
  </si>
  <si>
    <t>CM 11</t>
  </si>
  <si>
    <t>CM 17</t>
  </si>
  <si>
    <t>CM9</t>
  </si>
  <si>
    <t>Comutatoare</t>
  </si>
  <si>
    <t xml:space="preserve">31214000-9 </t>
  </si>
  <si>
    <t>Conductor aluminiu</t>
  </si>
  <si>
    <t xml:space="preserve">31224400-6 </t>
  </si>
  <si>
    <t>M.L</t>
  </si>
  <si>
    <t>Conductor cupru</t>
  </si>
  <si>
    <t>Conductor FY 2.5</t>
  </si>
  <si>
    <t>Consimtamant pacient</t>
  </si>
  <si>
    <t>Console lavoar</t>
  </si>
  <si>
    <t>44115210-4</t>
  </si>
  <si>
    <t xml:space="preserve">Corp neon </t>
  </si>
  <si>
    <t xml:space="preserve">31532900-3 </t>
  </si>
  <si>
    <t>Cositor</t>
  </si>
  <si>
    <t>Cot PVC 110MM</t>
  </si>
  <si>
    <t>Cot PVC 40 mm/87mm</t>
  </si>
  <si>
    <t>Cot PVC 40mm/90mm</t>
  </si>
  <si>
    <t>CT 126 / 20KG</t>
  </si>
  <si>
    <t>Adera LISS / 20kg</t>
  </si>
  <si>
    <t xml:space="preserve">Cutii depozitare cu capac 6L/10L/15L/25L /40 </t>
  </si>
  <si>
    <t>Declaratie Anexa 17D</t>
  </si>
  <si>
    <t>BUC</t>
  </si>
  <si>
    <t>Detector oxigen</t>
  </si>
  <si>
    <t>31625200-5</t>
  </si>
  <si>
    <t>Diluant pentru vopsele</t>
  </si>
  <si>
    <t>44832200-3</t>
  </si>
  <si>
    <t>Disc flex</t>
  </si>
  <si>
    <t>37453300-1</t>
  </si>
  <si>
    <t>Electrozi inox</t>
  </si>
  <si>
    <t xml:space="preserve">31711140-6 </t>
  </si>
  <si>
    <t>Electrozi sudura 2.5</t>
  </si>
  <si>
    <t>Electrozi sudura 3.25</t>
  </si>
  <si>
    <t>Electrozi zinc</t>
  </si>
  <si>
    <t>Etajera</t>
  </si>
  <si>
    <t>Evaluari diferite</t>
  </si>
  <si>
    <t>Facturiere</t>
  </si>
  <si>
    <t>Faianta</t>
  </si>
  <si>
    <t>Fierastrau</t>
  </si>
  <si>
    <t>Finet alb</t>
  </si>
  <si>
    <t>ml</t>
  </si>
  <si>
    <t>Fisa anestezie A3</t>
  </si>
  <si>
    <t>Fisa radiatii</t>
  </si>
  <si>
    <t>Fise auto</t>
  </si>
  <si>
    <t>Fise auto evaluare</t>
  </si>
  <si>
    <t>Fise consimtamant semnat</t>
  </si>
  <si>
    <t>Fise consultatii adulti</t>
  </si>
  <si>
    <t>Fise evaluare diferite</t>
  </si>
  <si>
    <t>Fise Internare autocopiative -spitalizare zi</t>
  </si>
  <si>
    <t>set x 4f</t>
  </si>
  <si>
    <t>Fise pacient critic</t>
  </si>
  <si>
    <t>Fise recuperare medical</t>
  </si>
  <si>
    <t>Fise regim special  (magazie )</t>
  </si>
  <si>
    <t>Fise responsabilitate</t>
  </si>
  <si>
    <t>Fise speciale tratament TBC</t>
  </si>
  <si>
    <t>Fisa CPU</t>
  </si>
  <si>
    <t>Foaie obs. Clinica generala</t>
  </si>
  <si>
    <t>Foaie obs.N.N</t>
  </si>
  <si>
    <t>Foaie terapie intensiva</t>
  </si>
  <si>
    <t>Foi spitalizare de zi</t>
  </si>
  <si>
    <t>buc/2</t>
  </si>
  <si>
    <t>Folie protectie / parchet</t>
  </si>
  <si>
    <t>44172000-6</t>
  </si>
  <si>
    <t>m</t>
  </si>
  <si>
    <t>Formular confidential pacient</t>
  </si>
  <si>
    <t>Formular radiologie</t>
  </si>
  <si>
    <t>Formular recuperare</t>
  </si>
  <si>
    <t>Formular TBC</t>
  </si>
  <si>
    <t xml:space="preserve">Formulare examen sputa </t>
  </si>
  <si>
    <t>Formulare examen sputa - cultura</t>
  </si>
  <si>
    <t>Furtun apa</t>
  </si>
  <si>
    <t>44100000-1</t>
  </si>
  <si>
    <t>Furtun incendiu tip C</t>
  </si>
  <si>
    <t>44482100-3</t>
  </si>
  <si>
    <t>Garnituri clopot wc</t>
  </si>
  <si>
    <t>Garnituri corp armaturi</t>
  </si>
  <si>
    <t>Garnituri usa STERIVAP</t>
  </si>
  <si>
    <t>Gaz Butelii aragaz</t>
  </si>
  <si>
    <t>09122210-5</t>
  </si>
  <si>
    <t>Gresie</t>
  </si>
  <si>
    <t>Grund mini</t>
  </si>
  <si>
    <t>Hartie copiator</t>
  </si>
  <si>
    <t>top</t>
  </si>
  <si>
    <t>Rola imprimanta  Sterivap</t>
  </si>
  <si>
    <t>22993000-7</t>
  </si>
  <si>
    <t>Rola de etichetat pt pistol de etichete (sterilizare)</t>
  </si>
  <si>
    <t>Cartus cerneala pt pistol de etichete (sterilizare)</t>
  </si>
  <si>
    <t xml:space="preserve">Holsuruburi + dibluri </t>
  </si>
  <si>
    <t>Holz-suruburi diferite</t>
  </si>
  <si>
    <t xml:space="preserve">44531100-2 </t>
  </si>
  <si>
    <t>Holz-suruburi mari</t>
  </si>
  <si>
    <t>Indicatori EZ Test Steam-RAV</t>
  </si>
  <si>
    <t>33124131-2</t>
  </si>
  <si>
    <t>fiole</t>
  </si>
  <si>
    <t>Intrerupatoare ST</t>
  </si>
  <si>
    <t xml:space="preserve">31214100-0 </t>
  </si>
  <si>
    <t>Intrerupator tip heblu</t>
  </si>
  <si>
    <t>Jaluzele verticale pvc</t>
  </si>
  <si>
    <t>Indicatori test PRO-CHEM</t>
  </si>
  <si>
    <t>Integratori sterilizare autoclav</t>
  </si>
  <si>
    <t>Lacat</t>
  </si>
  <si>
    <t>44521210-3</t>
  </si>
  <si>
    <t>Lampa iesire (EXIT)</t>
  </si>
  <si>
    <t>31500000-1</t>
  </si>
  <si>
    <t>Lavoar ceramic</t>
  </si>
  <si>
    <t>44411300-7</t>
  </si>
  <si>
    <t>Linoleum</t>
  </si>
  <si>
    <t>Lista zilnica alimente / 100 buc</t>
  </si>
  <si>
    <t>Mortar</t>
  </si>
  <si>
    <t>Mozaic</t>
  </si>
  <si>
    <t>MP 75</t>
  </si>
  <si>
    <t>Mufa adaugare</t>
  </si>
  <si>
    <t>Mufe PPR</t>
  </si>
  <si>
    <t>Mufe UTP</t>
  </si>
  <si>
    <t>Niple bronz 1/2</t>
  </si>
  <si>
    <t>Niple bronz 3/4</t>
  </si>
  <si>
    <t>Niple conectori</t>
  </si>
  <si>
    <t>Nisip</t>
  </si>
  <si>
    <t xml:space="preserve">14211000-3 </t>
  </si>
  <si>
    <t>Oglinda perete</t>
  </si>
  <si>
    <t>Olandezi PPR</t>
  </si>
  <si>
    <t>44164310-3</t>
  </si>
  <si>
    <t>Olandezi zn dif. Dim.</t>
  </si>
  <si>
    <t>Olivere</t>
  </si>
  <si>
    <t>Otel beton 6mm</t>
  </si>
  <si>
    <t>Otel cornier 25x25 mm</t>
  </si>
  <si>
    <t>Otel cornier 30x30</t>
  </si>
  <si>
    <t>Otel potcovita</t>
  </si>
  <si>
    <t>Oxid zinc</t>
  </si>
  <si>
    <t>Pal melaminat 16mm</t>
  </si>
  <si>
    <t xml:space="preserve">03419100-1 </t>
  </si>
  <si>
    <t>Pal simplu 16mm</t>
  </si>
  <si>
    <t>Panza albita X 220 lat</t>
  </si>
  <si>
    <t>Para + furtun dus</t>
  </si>
  <si>
    <t>44410000-7</t>
  </si>
  <si>
    <t>Parchet laminat</t>
  </si>
  <si>
    <t>Pensoane diferite</t>
  </si>
  <si>
    <t>PFL melaminat alb</t>
  </si>
  <si>
    <t>Pisoar</t>
  </si>
  <si>
    <t>44411800-2</t>
  </si>
  <si>
    <t>Placaj</t>
  </si>
  <si>
    <t>Plan terapeutic</t>
  </si>
  <si>
    <t>22810000-1</t>
  </si>
  <si>
    <t>Plasa fibra</t>
  </si>
  <si>
    <t>Plicuri  TBC</t>
  </si>
  <si>
    <t>Plinta parchet</t>
  </si>
  <si>
    <t>Poliester pentru izolat</t>
  </si>
  <si>
    <t>mp</t>
  </si>
  <si>
    <t>Polistiren 5-10 cm / 5coli</t>
  </si>
  <si>
    <t>bax</t>
  </si>
  <si>
    <t>Pompa ghiuveta</t>
  </si>
  <si>
    <t>Prelungitoare 6 - 12m - 3 loc</t>
  </si>
  <si>
    <t>Prelungitoare 6 - 12m - 5loc</t>
  </si>
  <si>
    <t>Priza dubla PT cu capac</t>
  </si>
  <si>
    <t xml:space="preserve">31224100-3 </t>
  </si>
  <si>
    <t>Prize ST cu CP duble</t>
  </si>
  <si>
    <t>Prize ST cu CP simple</t>
  </si>
  <si>
    <t>Pungi sterilizare autoad 190/330mm</t>
  </si>
  <si>
    <t>33198200-6</t>
  </si>
  <si>
    <t>Pungi sterilizare autoad 200/350mm</t>
  </si>
  <si>
    <t>Pungi sterilizare autosigilate</t>
  </si>
  <si>
    <t>Punga sterilizare rola cu pliu</t>
  </si>
  <si>
    <t>Pungi sterilizare autoad  200mmx50mmx100mm</t>
  </si>
  <si>
    <t>Pungi voma transp. cu snur</t>
  </si>
  <si>
    <t>34741600-9</t>
  </si>
  <si>
    <t>Racord flexibil</t>
  </si>
  <si>
    <t>44167100-9</t>
  </si>
  <si>
    <t>Ramificatii PVC 32mm</t>
  </si>
  <si>
    <t>Ramificatii PVC 50 mm</t>
  </si>
  <si>
    <t>Reductii</t>
  </si>
  <si>
    <t>Reductii bronz</t>
  </si>
  <si>
    <t>Registre consultatii</t>
  </si>
  <si>
    <t xml:space="preserve">22813000-2 </t>
  </si>
  <si>
    <t xml:space="preserve">Registre diferite </t>
  </si>
  <si>
    <t>22813000-2</t>
  </si>
  <si>
    <t>Registre planificare pacienti</t>
  </si>
  <si>
    <t>Registru monitorizare O2</t>
  </si>
  <si>
    <t>Registre internari-iesiri</t>
  </si>
  <si>
    <t>Registre investig. Med.</t>
  </si>
  <si>
    <t>Registre primire singe</t>
  </si>
  <si>
    <t>Registre protocol operator</t>
  </si>
  <si>
    <t>Registre stupefiante</t>
  </si>
  <si>
    <t>Registre tratament</t>
  </si>
  <si>
    <t>Registru dezinfectie</t>
  </si>
  <si>
    <t>Registru mentenanta</t>
  </si>
  <si>
    <t>Registru histopatologie</t>
  </si>
  <si>
    <t>Eegistru Citologie</t>
  </si>
  <si>
    <t>Registru eliberare cadavre - autocopiativ / 50 buc</t>
  </si>
  <si>
    <t>Registru planificare pacienti</t>
  </si>
  <si>
    <t>42512510-6</t>
  </si>
  <si>
    <t>Registru vaccinari</t>
  </si>
  <si>
    <t>Registru deparazitare</t>
  </si>
  <si>
    <t>Registru predare-primire</t>
  </si>
  <si>
    <t>Registru triaj</t>
  </si>
  <si>
    <t>Registru SSM</t>
  </si>
  <si>
    <t>Retete psihotrope</t>
  </si>
  <si>
    <t>Retete simple x 100</t>
  </si>
  <si>
    <t>Rezervor wc</t>
  </si>
  <si>
    <t>Reinnoire semnatura electronica</t>
  </si>
  <si>
    <t>31711130-3</t>
  </si>
  <si>
    <t>Rigips</t>
  </si>
  <si>
    <t>coli</t>
  </si>
  <si>
    <t>Robinet lavoar</t>
  </si>
  <si>
    <t>44411100-5</t>
  </si>
  <si>
    <t>Robinet temporizare</t>
  </si>
  <si>
    <t>33141000-0</t>
  </si>
  <si>
    <t>Robineti  PPR</t>
  </si>
  <si>
    <t>Robineti 2toli</t>
  </si>
  <si>
    <t>Robineti canea</t>
  </si>
  <si>
    <t>Robineti colt</t>
  </si>
  <si>
    <t>Robineti dublu serviciu fonta</t>
  </si>
  <si>
    <t xml:space="preserve">Robineti trecere </t>
  </si>
  <si>
    <t>Robineti trecere 3/8</t>
  </si>
  <si>
    <t>Robineti vana 50mm</t>
  </si>
  <si>
    <t>Role fax</t>
  </si>
  <si>
    <t>Rozete PVC  LV</t>
  </si>
  <si>
    <t>Scrisori medicale adulti</t>
  </si>
  <si>
    <t>Scrisori medicale autocopiative A43</t>
  </si>
  <si>
    <t>Scrisori medicale diabet</t>
  </si>
  <si>
    <t>Set fixare WC</t>
  </si>
  <si>
    <t>Sifoane flexibil + ventilatie</t>
  </si>
  <si>
    <t>Sifon cabina bus</t>
  </si>
  <si>
    <t xml:space="preserve">Sifon flexibil </t>
  </si>
  <si>
    <t>Sifon hidroflex</t>
  </si>
  <si>
    <t>Sifon pardoseala 100</t>
  </si>
  <si>
    <t>Sifon pardoseala 50</t>
  </si>
  <si>
    <t>Sifon pentru pisoar</t>
  </si>
  <si>
    <t>Siguranta tetrapolar 100 A</t>
  </si>
  <si>
    <t xml:space="preserve">31211310-4 </t>
  </si>
  <si>
    <t>Siguranta tetrapolar 63A</t>
  </si>
  <si>
    <t>Sigurante fuzibile 16A</t>
  </si>
  <si>
    <t>Sigurante fuzibile 25A</t>
  </si>
  <si>
    <t>Sigurante fuzibile 63A</t>
  </si>
  <si>
    <t>Siguranta automata</t>
  </si>
  <si>
    <t>Silicon sanitar</t>
  </si>
  <si>
    <t>Spuma poliuretan</t>
  </si>
  <si>
    <t>Smirghel</t>
  </si>
  <si>
    <t xml:space="preserve">14522300-9 </t>
  </si>
  <si>
    <t>Spalator inox- 3 cuve</t>
  </si>
  <si>
    <t>Startere 20w 18w</t>
  </si>
  <si>
    <t>31532500-9</t>
  </si>
  <si>
    <t>Startere 40w 36w</t>
  </si>
  <si>
    <t>Stechere CP</t>
  </si>
  <si>
    <t>Strip integrator - Pro Chem EXT</t>
  </si>
  <si>
    <t xml:space="preserve">33770000-8 </t>
  </si>
  <si>
    <t>buc/250strip</t>
  </si>
  <si>
    <t>Surub autof. Cap plat</t>
  </si>
  <si>
    <t>Suruburi cu piulita -diferite</t>
  </si>
  <si>
    <t>Tabla inox  3mm</t>
  </si>
  <si>
    <t>Teava multistrat</t>
  </si>
  <si>
    <t>Teava neagra dif. Dim.</t>
  </si>
  <si>
    <t>Teava PPR</t>
  </si>
  <si>
    <t>Teava PVC 110</t>
  </si>
  <si>
    <t>Teava PVC 32</t>
  </si>
  <si>
    <t>Teava PVC 40</t>
  </si>
  <si>
    <t>Teava PVC 50</t>
  </si>
  <si>
    <t>Teava zincata 1/2-1.5toli</t>
  </si>
  <si>
    <t>Teava-pexal 16mm - 32mm</t>
  </si>
  <si>
    <t>Terminale faianta</t>
  </si>
  <si>
    <t>Test Bowie-dick  tip A4 (coala)</t>
  </si>
  <si>
    <t>buc/100</t>
  </si>
  <si>
    <t>Test Bowie-dick  tip rola autoclav 19mm x  50m</t>
  </si>
  <si>
    <t>Teste Helix PCD A7</t>
  </si>
  <si>
    <t>pachet</t>
  </si>
  <si>
    <t>Teu bronz</t>
  </si>
  <si>
    <t>30194810-6</t>
  </si>
  <si>
    <t>Teuri pexal + PPR</t>
  </si>
  <si>
    <t>Teuri PVC PPR</t>
  </si>
  <si>
    <t>Teuri zincate 1/2</t>
  </si>
  <si>
    <t>Trafalete</t>
  </si>
  <si>
    <t>Tub neon 20w - 18w</t>
  </si>
  <si>
    <t>31531100-8</t>
  </si>
  <si>
    <t>Tub neon 40W - 36w</t>
  </si>
  <si>
    <t>Tub PVC</t>
  </si>
  <si>
    <t xml:space="preserve">31531100-8 </t>
  </si>
  <si>
    <t>Tub termic</t>
  </si>
  <si>
    <t>Vana</t>
  </si>
  <si>
    <t xml:space="preserve">44212382-0 </t>
  </si>
  <si>
    <t>Var hidratat / 20kg</t>
  </si>
  <si>
    <t xml:space="preserve">44111400-5 </t>
  </si>
  <si>
    <t>Var lavabil</t>
  </si>
  <si>
    <t>Vas wc</t>
  </si>
  <si>
    <t xml:space="preserve">Vaselina </t>
  </si>
  <si>
    <t>Vaselina siliconica sterivap</t>
  </si>
  <si>
    <t>24590000-6</t>
  </si>
  <si>
    <t>Vata de sticla</t>
  </si>
  <si>
    <t>Vopsea  alba kober</t>
  </si>
  <si>
    <t>Vopsea albastra</t>
  </si>
  <si>
    <t>44810000-1</t>
  </si>
  <si>
    <t>Vopsea ciocan</t>
  </si>
  <si>
    <t>Vopsea gri</t>
  </si>
  <si>
    <t>Vopsea Lavabila 15 kg</t>
  </si>
  <si>
    <t>Vopsea neagra</t>
  </si>
  <si>
    <t>Vopsea rosie , maro</t>
  </si>
  <si>
    <t>Vopsea alba - apa</t>
  </si>
  <si>
    <t>Vopsea verde</t>
  </si>
  <si>
    <t>Suport mop</t>
  </si>
  <si>
    <t>39224000-8</t>
  </si>
  <si>
    <t>Suport rola hatie</t>
  </si>
  <si>
    <t>Servicii actualizare documentatii Laborator</t>
  </si>
  <si>
    <t>80000000-4</t>
  </si>
  <si>
    <t>Servicii conectare echipamente Laborator</t>
  </si>
  <si>
    <t>72263000-6</t>
  </si>
  <si>
    <t>Servicii acces platforma informatica</t>
  </si>
  <si>
    <t>72000000-5</t>
  </si>
  <si>
    <t>luna</t>
  </si>
  <si>
    <t>Amenajare platforma Sterilizare</t>
  </si>
  <si>
    <t>45111291-4</t>
  </si>
  <si>
    <t>lucrari</t>
  </si>
  <si>
    <t>Lucrari de alimentare cu energie electica</t>
  </si>
  <si>
    <t>45310000-3</t>
  </si>
  <si>
    <t>Lucrari de instalare, configurare si punere in functiune a sistemului de supraveghere video</t>
  </si>
  <si>
    <t>32323500-8</t>
  </si>
  <si>
    <t>Dirigintare reparatii curente Pavilion Interne + Chirurgie</t>
  </si>
  <si>
    <t>71520000-9</t>
  </si>
  <si>
    <t>Mentenanta  Electrocauter</t>
  </si>
  <si>
    <t>50420000-5 </t>
  </si>
  <si>
    <t xml:space="preserve">Mentenanta Trusa Laparoscopie </t>
  </si>
  <si>
    <t>Mentenanta Detector O2</t>
  </si>
  <si>
    <t>Mentenanta Instalatie Apa Sterila</t>
  </si>
  <si>
    <t>Mentenanta aparatura medicala</t>
  </si>
  <si>
    <t>Mentenanta frigidere + lazi frigorifice</t>
  </si>
  <si>
    <t>50800000-3</t>
  </si>
  <si>
    <t>Fltru antibacterian adulti</t>
  </si>
  <si>
    <t>33171000-9 </t>
  </si>
  <si>
    <t>Recipient cu capac sticla 900 ml probe alimentare</t>
  </si>
  <si>
    <t>39226220-0</t>
  </si>
  <si>
    <t>Recipient biopsii</t>
  </si>
  <si>
    <t>Recipient histopatologie 1000 ml/1500 ml</t>
  </si>
  <si>
    <t>Filtru aspirator</t>
  </si>
  <si>
    <t>42514300-5 </t>
  </si>
  <si>
    <t>Capsule lavoar</t>
  </si>
  <si>
    <t>Pungi autoadezive</t>
  </si>
  <si>
    <t>Role hartie cu pliu</t>
  </si>
  <si>
    <t>Filtru apa</t>
  </si>
  <si>
    <t>Canula aspirator</t>
  </si>
  <si>
    <t>33141220-8</t>
  </si>
  <si>
    <t>Manusi menaj</t>
  </si>
  <si>
    <t>18141000-9</t>
  </si>
  <si>
    <t>Manusi cuptor</t>
  </si>
  <si>
    <t>Placi neutru</t>
  </si>
  <si>
    <t>33162200-5 </t>
  </si>
  <si>
    <t>Manusi u f</t>
  </si>
  <si>
    <t>18424000-7</t>
  </si>
  <si>
    <t>Pampers adulti</t>
  </si>
  <si>
    <t>Sursa UPS</t>
  </si>
  <si>
    <t>31154000-0 </t>
  </si>
  <si>
    <t>Pachet acumulatori UPS</t>
  </si>
  <si>
    <t>Sistem Operare Windows</t>
  </si>
  <si>
    <t>48620000-0</t>
  </si>
  <si>
    <t>Sistem Desktop PC</t>
  </si>
  <si>
    <t>Monitor LCD/LED</t>
  </si>
  <si>
    <t>33195100-4</t>
  </si>
  <si>
    <t>Sursa alimentare PC</t>
  </si>
  <si>
    <t>Scara plianta cu 3 trpte</t>
  </si>
  <si>
    <t>44481000-5</t>
  </si>
  <si>
    <t>Scanner mobil</t>
  </si>
  <si>
    <t>38520000-6</t>
  </si>
  <si>
    <t>Acumulator aparat foto</t>
  </si>
  <si>
    <t>Histoteca de carton</t>
  </si>
  <si>
    <t>39132000-6 </t>
  </si>
  <si>
    <t>Filtre caseta biopsie</t>
  </si>
  <si>
    <t>44619100-3</t>
  </si>
  <si>
    <t>Saci transport cadavre</t>
  </si>
  <si>
    <t>33922000-9</t>
  </si>
  <si>
    <t>Faras</t>
  </si>
  <si>
    <t>Card memorie 16 gb</t>
  </si>
  <si>
    <t>30233180-6</t>
  </si>
  <si>
    <t>Sampon par</t>
  </si>
  <si>
    <t>33711610-6</t>
  </si>
  <si>
    <t xml:space="preserve">L </t>
  </si>
  <si>
    <t>Spuma ras</t>
  </si>
  <si>
    <t>Manecare pvc u f</t>
  </si>
  <si>
    <t>18143000-3</t>
  </si>
  <si>
    <t>Parafina Histologica</t>
  </si>
  <si>
    <t>09221200-6</t>
  </si>
  <si>
    <t>Produse imbalsamare TP 22</t>
  </si>
  <si>
    <t>33963000-8 </t>
  </si>
  <si>
    <t>Pungi rola tip maeu</t>
  </si>
  <si>
    <t>39222100-5</t>
  </si>
  <si>
    <t>Pungi alimente</t>
  </si>
  <si>
    <t>Gazduire web +email - 12 luni</t>
  </si>
  <si>
    <t>Licente Antivirus</t>
  </si>
  <si>
    <t>48761000-0</t>
  </si>
  <si>
    <t>Certificat wildcard 3 ani</t>
  </si>
  <si>
    <t>79132100-9</t>
  </si>
  <si>
    <t>Solide state drive</t>
  </si>
  <si>
    <t>30233180-6 D</t>
  </si>
  <si>
    <t>Switch fara management</t>
  </si>
  <si>
    <t>32420000-3</t>
  </si>
  <si>
    <t>Switch cu management</t>
  </si>
  <si>
    <t>Cablu UTP</t>
  </si>
  <si>
    <t>metri</t>
  </si>
  <si>
    <t>Certificat Digital</t>
  </si>
  <si>
    <t>Adaptor wireless PC</t>
  </si>
  <si>
    <t>32413100-2</t>
  </si>
  <si>
    <t>Stick memorie  USB</t>
  </si>
  <si>
    <t>SSD extern 2 TB</t>
  </si>
  <si>
    <t>Baterii CR 2032 -GLUCOMETRU</t>
  </si>
  <si>
    <t>Glucometru ACCU CHEK ACTIVE</t>
  </si>
  <si>
    <t>38500000-0</t>
  </si>
  <si>
    <t xml:space="preserve">Recipient Aspitator secretii </t>
  </si>
  <si>
    <t xml:space="preserve">Punga aspiratie u f </t>
  </si>
  <si>
    <t>Kit aspiratie cu canula u f</t>
  </si>
  <si>
    <t>Apa distilata</t>
  </si>
  <si>
    <t>24316000-2</t>
  </si>
  <si>
    <t>Aparat ras u f</t>
  </si>
  <si>
    <t>39712100-7</t>
  </si>
  <si>
    <t>Cartus aparat etichetare</t>
  </si>
  <si>
    <t>30125110-5</t>
  </si>
  <si>
    <t>Covor dezinfectant</t>
  </si>
  <si>
    <t>39530000-6</t>
  </si>
  <si>
    <t>Pastile racire</t>
  </si>
  <si>
    <t>42513000-5 </t>
  </si>
  <si>
    <t>Pahare u f</t>
  </si>
  <si>
    <t>39221123-5</t>
  </si>
  <si>
    <t>Husa electrozi BTL</t>
  </si>
  <si>
    <t>33140000-3</t>
  </si>
  <si>
    <t>TOTAL 20.01.09- MATERIALE SI PRESTARI SERVICII CU CARACTER FUNCTIONAL</t>
  </si>
  <si>
    <t>ARTICOL BUGETAR   20.  01.  30  -   ALTE  BUNURI  ŞI  SERVICII  PENTRU  INTRETINERE  ŞI  FUNCTIONARE,</t>
  </si>
  <si>
    <t>PENTRU ANUL 2025  SERVICII</t>
  </si>
  <si>
    <t>Servicii intret şi rep. ap. Infor  12 luni</t>
  </si>
  <si>
    <t>Servicii de paza</t>
  </si>
  <si>
    <t xml:space="preserve">79713000-5 </t>
  </si>
  <si>
    <t>ora</t>
  </si>
  <si>
    <t>Servicii de internet</t>
  </si>
  <si>
    <t xml:space="preserve">72400000-4 </t>
  </si>
  <si>
    <t>Servicii internet back-up</t>
  </si>
  <si>
    <t>72400000-4</t>
  </si>
  <si>
    <t>Servicii analiza indicatori 12 luni</t>
  </si>
  <si>
    <t>79313000-1 </t>
  </si>
  <si>
    <t>Servicii asistenta tehnica 12 luni</t>
  </si>
  <si>
    <t>71356200-0</t>
  </si>
  <si>
    <t>Servicii securitate cibernetica 12 luni</t>
  </si>
  <si>
    <t>Servicii intretinere ascensoare</t>
  </si>
  <si>
    <t xml:space="preserve">50750000-7 </t>
  </si>
  <si>
    <t>Serv. Intret. Rep. echip. Radiol</t>
  </si>
  <si>
    <t xml:space="preserve">50421200-4 </t>
  </si>
  <si>
    <t>Serv. Reparatii auto</t>
  </si>
  <si>
    <t>66514110-0</t>
  </si>
  <si>
    <t>Serv. Asig. De sanatate</t>
  </si>
  <si>
    <t xml:space="preserve">66510000-8 </t>
  </si>
  <si>
    <t>Servicii medicina muncii</t>
  </si>
  <si>
    <t xml:space="preserve">85147000-1 </t>
  </si>
  <si>
    <t>Servicii colectare deseuri menajere</t>
  </si>
  <si>
    <t xml:space="preserve">90511000-2 </t>
  </si>
  <si>
    <t>kg</t>
  </si>
  <si>
    <t>Serv. de consultanta DRG</t>
  </si>
  <si>
    <t>85141220-7</t>
  </si>
  <si>
    <t>Serv. Verificare Cos fum si Gaz</t>
  </si>
  <si>
    <t>90915000-4</t>
  </si>
  <si>
    <t>Serv. Supraveghere dozimetrica</t>
  </si>
  <si>
    <t>90721600-3</t>
  </si>
  <si>
    <t>Servicii Spalatorie</t>
  </si>
  <si>
    <t>98310000-9</t>
  </si>
  <si>
    <t>Servicii Intretinere si rep. echipament CT</t>
  </si>
  <si>
    <t>50421200-4</t>
  </si>
  <si>
    <t>Servicii inchiriere instalatie oxigen</t>
  </si>
  <si>
    <t>98300000-6</t>
  </si>
  <si>
    <t>Servicii mentenanta sistem detectie</t>
  </si>
  <si>
    <t>71700000-5</t>
  </si>
  <si>
    <t>Servicii RSVTI</t>
  </si>
  <si>
    <t>71630000-3</t>
  </si>
  <si>
    <t>Servicii mentenanta sistem de supraveghere video</t>
  </si>
  <si>
    <t>Servicii retea telefonie fixa</t>
  </si>
  <si>
    <t>64212000-5</t>
  </si>
  <si>
    <t>TOTAL   20.01.30  ALTE  BUNURI  ŞI  SERVICII  PENTRU  INTRETINERE  ŞI  FUNCTIONARE,</t>
  </si>
  <si>
    <t xml:space="preserve">ARTICOL BUGETAR 20.02 - REPARATII CURENTE, PENTRU ANUL 2025 - MATERIALE  REPARATII CONSTRUCTII </t>
  </si>
  <si>
    <t>Ferestre pvc (termopan)</t>
  </si>
  <si>
    <t>44221100-6</t>
  </si>
  <si>
    <t>Gratii geam</t>
  </si>
  <si>
    <t>44316300-1</t>
  </si>
  <si>
    <t>I T P Auto</t>
  </si>
  <si>
    <t>71631200-2  </t>
  </si>
  <si>
    <t xml:space="preserve">Plasa antiinsecte </t>
  </si>
  <si>
    <t>39525500-3</t>
  </si>
  <si>
    <t>Rebobinat  electromotor  1,1 kv</t>
  </si>
  <si>
    <t>75122000-7</t>
  </si>
  <si>
    <t>Rebobinat  electromotor 3 kw</t>
  </si>
  <si>
    <t>Rebobinat electrom. 0.35 kw</t>
  </si>
  <si>
    <t>Rebobinat electrom. 2.2 Kw</t>
  </si>
  <si>
    <t>Rep inst condens + Gaz  met</t>
  </si>
  <si>
    <t>Reparat tuburi oxigen</t>
  </si>
  <si>
    <t>Reparat instalatie sanitara</t>
  </si>
  <si>
    <t xml:space="preserve">Reparat masina spalat </t>
  </si>
  <si>
    <t>Reparat Uscator rufe</t>
  </si>
  <si>
    <t>Reparatii auto</t>
  </si>
  <si>
    <t>50110000-9</t>
  </si>
  <si>
    <t>Lucrari</t>
  </si>
  <si>
    <t>b</t>
  </si>
  <si>
    <t xml:space="preserve">Reparatii sectii </t>
  </si>
  <si>
    <t>90900000-6</t>
  </si>
  <si>
    <t>USI pvc (termopan)</t>
  </si>
  <si>
    <t>Verificare arzator gaze ardere</t>
  </si>
  <si>
    <t>Verificat - Curatat cos fum</t>
  </si>
  <si>
    <t>Verificat inst. Elctrica + prize pamant</t>
  </si>
  <si>
    <t>Verificat instalatie gaz</t>
  </si>
  <si>
    <t>50413100-4</t>
  </si>
  <si>
    <t>Verificat supapa compresor</t>
  </si>
  <si>
    <t>Verificat supapa sterilizare</t>
  </si>
  <si>
    <t>Verificat, reparat si incarcat stingatoare</t>
  </si>
  <si>
    <t>50413200-5</t>
  </si>
  <si>
    <t>Verificat, reparat si incarcat stingatoare P50</t>
  </si>
  <si>
    <t>Verificare si reparare butelii oxigen</t>
  </si>
  <si>
    <t>Verificare instalatie oxigen spital</t>
  </si>
  <si>
    <t>Verificat hidranti interiori + Service</t>
  </si>
  <si>
    <t>Reabilitare instalatie hidranti interioare + exterioara</t>
  </si>
  <si>
    <t>Verificari tehnice sistem alarmare la incendiu</t>
  </si>
  <si>
    <t>Analiza risc la securitate fizica</t>
  </si>
  <si>
    <t>71317000-3</t>
  </si>
  <si>
    <t xml:space="preserve">Revizie + reparatie cazan apa calda </t>
  </si>
  <si>
    <t>Mentenanta, Verificat+ reparat sistem supraveghere</t>
  </si>
  <si>
    <t>50610000-4</t>
  </si>
  <si>
    <t>Reparatii Curente Pavilion Interene + Chirurgie</t>
  </si>
  <si>
    <t>45453000-7</t>
  </si>
  <si>
    <t>Reparatii instalatii termice pavilion Chirurgie + Interne</t>
  </si>
  <si>
    <t>50720000-8</t>
  </si>
  <si>
    <t>Lucrari tamplarie PVC pav Interne si Chirurgie</t>
  </si>
  <si>
    <t>45421000-4</t>
  </si>
  <si>
    <t>TOTAL 20.02 REPARATII  CURENTE</t>
  </si>
  <si>
    <t>ARTICOL BUGETAR   20.  03.  01   -   HRANA PENTRU  BOLNAVI, PENTRU ANUL 2025</t>
  </si>
  <si>
    <t>Apa minerala 2 L</t>
  </si>
  <si>
    <t>15981100-9</t>
  </si>
  <si>
    <t>Buc.</t>
  </si>
  <si>
    <t>Ardei KAPIA</t>
  </si>
  <si>
    <t xml:space="preserve">03221230-7 </t>
  </si>
  <si>
    <t>Amestec legume</t>
  </si>
  <si>
    <t>15331100-8</t>
  </si>
  <si>
    <t>Biscuiti</t>
  </si>
  <si>
    <t>15821200-1</t>
  </si>
  <si>
    <t>Biscuiti Eugenia</t>
  </si>
  <si>
    <t>15820000-2</t>
  </si>
  <si>
    <t>Brinza telemea</t>
  </si>
  <si>
    <t xml:space="preserve">15540000-5 </t>
  </si>
  <si>
    <t>Brinza topita 140 g</t>
  </si>
  <si>
    <t>Brinza vaci</t>
  </si>
  <si>
    <t xml:space="preserve">Cartofi </t>
  </si>
  <si>
    <t xml:space="preserve">03212100-1 </t>
  </si>
  <si>
    <t>Carne tocata</t>
  </si>
  <si>
    <t>15110000-2</t>
  </si>
  <si>
    <t>Cascaval</t>
  </si>
  <si>
    <t xml:space="preserve">15550000-8 </t>
  </si>
  <si>
    <t>Castraveti</t>
  </si>
  <si>
    <t xml:space="preserve">03221270-9 </t>
  </si>
  <si>
    <t>Castraveti in otet 720 g</t>
  </si>
  <si>
    <t>15331500-2</t>
  </si>
  <si>
    <t>Ceai chimion 50 g</t>
  </si>
  <si>
    <t xml:space="preserve">15863000-5 </t>
  </si>
  <si>
    <t>Ceai diabet 50 g</t>
  </si>
  <si>
    <t>Ceai diuretic 50 g</t>
  </si>
  <si>
    <t>Ceai fructe de padure 20 g</t>
  </si>
  <si>
    <t>Ceai galbenele 50 g</t>
  </si>
  <si>
    <t>Ceai gastric 50 g</t>
  </si>
  <si>
    <t xml:space="preserve">Ceai hepatic 50 g </t>
  </si>
  <si>
    <t>Ceai macese 50 g</t>
  </si>
  <si>
    <t>Ceai menta 50 g</t>
  </si>
  <si>
    <t>Ceai musetel 50g</t>
  </si>
  <si>
    <t>Ceai salvie  50g</t>
  </si>
  <si>
    <t>Ceai sunatoare 50 g</t>
  </si>
  <si>
    <t>Ceai tei 20 G</t>
  </si>
  <si>
    <t>Ceai de cimbrisor</t>
  </si>
  <si>
    <t>Ceai de soc</t>
  </si>
  <si>
    <t>Ceapa</t>
  </si>
  <si>
    <t xml:space="preserve">03221113-1 </t>
  </si>
  <si>
    <t>Cremvusti pui</t>
  </si>
  <si>
    <t>15130000-8 </t>
  </si>
  <si>
    <t>Conserve peste 0.250 g</t>
  </si>
  <si>
    <t xml:space="preserve">15235000-4 </t>
  </si>
  <si>
    <t>Cozonac</t>
  </si>
  <si>
    <t>15811000-6</t>
  </si>
  <si>
    <t>Delikat 400 G</t>
  </si>
  <si>
    <t>15870000-7</t>
  </si>
  <si>
    <t>Drojdie 0.5 kg</t>
  </si>
  <si>
    <t>15898000-9</t>
  </si>
  <si>
    <t>Faina griu</t>
  </si>
  <si>
    <t xml:space="preserve">15612100-2 </t>
  </si>
  <si>
    <t>Faina Malai</t>
  </si>
  <si>
    <t xml:space="preserve">15612210-6 </t>
  </si>
  <si>
    <t>Fasole uscata</t>
  </si>
  <si>
    <t xml:space="preserve">03221210-1 </t>
  </si>
  <si>
    <t>Fasole pastai 720 gr</t>
  </si>
  <si>
    <t>Ficat de pasare</t>
  </si>
  <si>
    <t xml:space="preserve">15131130-5 </t>
  </si>
  <si>
    <t xml:space="preserve">Foi dafin </t>
  </si>
  <si>
    <t>15872300-4 </t>
  </si>
  <si>
    <t xml:space="preserve">Gem  </t>
  </si>
  <si>
    <t xml:space="preserve">15332230-5 </t>
  </si>
  <si>
    <t>Gem fructe 20 gr</t>
  </si>
  <si>
    <t>Gogosari in otet 720 g</t>
  </si>
  <si>
    <t>Gogosari rosii</t>
  </si>
  <si>
    <t>Gris</t>
  </si>
  <si>
    <t xml:space="preserve">15625000-5 </t>
  </si>
  <si>
    <t>Halva 200 gr</t>
  </si>
  <si>
    <t xml:space="preserve">15622300-7 </t>
  </si>
  <si>
    <t>Lamai</t>
  </si>
  <si>
    <t>03222210-8</t>
  </si>
  <si>
    <t>Lapte pasteurizat</t>
  </si>
  <si>
    <t xml:space="preserve">15511100-4 </t>
  </si>
  <si>
    <t>Litri</t>
  </si>
  <si>
    <t>Lapte praf</t>
  </si>
  <si>
    <t xml:space="preserve">15511700-0 </t>
  </si>
  <si>
    <t>Mandarine</t>
  </si>
  <si>
    <t>03222000-3</t>
  </si>
  <si>
    <t>Margarina</t>
  </si>
  <si>
    <t xml:space="preserve">15431100-9 </t>
  </si>
  <si>
    <t>Masline</t>
  </si>
  <si>
    <t xml:space="preserve">15331466-1 </t>
  </si>
  <si>
    <t>Mere</t>
  </si>
  <si>
    <t xml:space="preserve">03222321-9 </t>
  </si>
  <si>
    <t>Morcov</t>
  </si>
  <si>
    <t xml:space="preserve">03221112-4 </t>
  </si>
  <si>
    <t>Mustar 0.250 g</t>
  </si>
  <si>
    <t>15871250-1</t>
  </si>
  <si>
    <t>Mazare 720 gr</t>
  </si>
  <si>
    <t>03221220-4 </t>
  </si>
  <si>
    <t>Napolitane</t>
  </si>
  <si>
    <t>15842300-5</t>
  </si>
  <si>
    <t>Napolitane 45 G</t>
  </si>
  <si>
    <t>Orez</t>
  </si>
  <si>
    <t xml:space="preserve">03211300-6 </t>
  </si>
  <si>
    <t>Otet</t>
  </si>
  <si>
    <t xml:space="preserve">15871100-5 </t>
  </si>
  <si>
    <t>Oua</t>
  </si>
  <si>
    <t>03142500-3</t>
  </si>
  <si>
    <t>Paine cu sare 500g</t>
  </si>
  <si>
    <t xml:space="preserve">15811100-7 </t>
  </si>
  <si>
    <t>Paine fara sare 500g</t>
  </si>
  <si>
    <t>Pasca</t>
  </si>
  <si>
    <t>Pasta tomate 24-28% x 720 g</t>
  </si>
  <si>
    <t xml:space="preserve">15331423-8 </t>
  </si>
  <si>
    <t>Paste fainoase</t>
  </si>
  <si>
    <t xml:space="preserve">15850000-1 </t>
  </si>
  <si>
    <t>Pate ficat 100g</t>
  </si>
  <si>
    <t xml:space="preserve">15131310-1 </t>
  </si>
  <si>
    <t>Pate ficat 0.300g</t>
  </si>
  <si>
    <t>Patrunjel frunze</t>
  </si>
  <si>
    <t xml:space="preserve">03221300-9 </t>
  </si>
  <si>
    <t>Piept de pui</t>
  </si>
  <si>
    <t xml:space="preserve">15112000-6 </t>
  </si>
  <si>
    <t>Piper 17 G</t>
  </si>
  <si>
    <t xml:space="preserve">15872100-2 </t>
  </si>
  <si>
    <t>Muschi file</t>
  </si>
  <si>
    <t xml:space="preserve">15112130-6 </t>
  </si>
  <si>
    <t>Pulpe pasare superioare</t>
  </si>
  <si>
    <t>Rosii</t>
  </si>
  <si>
    <t xml:space="preserve">03221240-0 </t>
  </si>
  <si>
    <t>Rozmarin</t>
  </si>
  <si>
    <t>15870000-7 </t>
  </si>
  <si>
    <t xml:space="preserve">Salam </t>
  </si>
  <si>
    <t xml:space="preserve">15131230-6 </t>
  </si>
  <si>
    <t>Sare IODATA</t>
  </si>
  <si>
    <t xml:space="preserve">15872400-5 </t>
  </si>
  <si>
    <t>Sare NEIODATA</t>
  </si>
  <si>
    <t>Sfecla rosie</t>
  </si>
  <si>
    <t xml:space="preserve">03221111-7 </t>
  </si>
  <si>
    <t>Smantana</t>
  </si>
  <si>
    <t xml:space="preserve">15512000-0 </t>
  </si>
  <si>
    <t>Tarata de grau</t>
  </si>
  <si>
    <t>15615000-2</t>
  </si>
  <si>
    <t>Telina</t>
  </si>
  <si>
    <t>03221110-0</t>
  </si>
  <si>
    <t>Ton conserva 200 g</t>
  </si>
  <si>
    <t>15240000-2</t>
  </si>
  <si>
    <t>Turta dulce 100 gr</t>
  </si>
  <si>
    <t>Ulei</t>
  </si>
  <si>
    <t xml:space="preserve">15411200-4 </t>
  </si>
  <si>
    <t>Unt de masa x 10g</t>
  </si>
  <si>
    <t xml:space="preserve">15530000-2 </t>
  </si>
  <si>
    <t>Unt de masa  82 %</t>
  </si>
  <si>
    <t>Usturoi</t>
  </si>
  <si>
    <t xml:space="preserve">03221110-0 </t>
  </si>
  <si>
    <t>Varza alba</t>
  </si>
  <si>
    <t xml:space="preserve">03221410-3 </t>
  </si>
  <si>
    <t>Varza rosie</t>
  </si>
  <si>
    <t xml:space="preserve">03221400-0 </t>
  </si>
  <si>
    <t>Zahar</t>
  </si>
  <si>
    <t xml:space="preserve">15831000-2 </t>
  </si>
  <si>
    <t>Zahar vanilat 50g</t>
  </si>
  <si>
    <t xml:space="preserve">15830000-5 </t>
  </si>
  <si>
    <t>Piept curcan</t>
  </si>
  <si>
    <t>15112120-3</t>
  </si>
  <si>
    <t>Carne tocata vita</t>
  </si>
  <si>
    <t>Banane</t>
  </si>
  <si>
    <t>03222111-4 </t>
  </si>
  <si>
    <t>Portocale</t>
  </si>
  <si>
    <t>Compot caise</t>
  </si>
  <si>
    <t>15332400-8</t>
  </si>
  <si>
    <t>Pulpa de vita</t>
  </si>
  <si>
    <t>15111100-0</t>
  </si>
  <si>
    <t>Pesmet 500 gr</t>
  </si>
  <si>
    <t>15610000-7 </t>
  </si>
  <si>
    <t>Sunca presata</t>
  </si>
  <si>
    <t>15131700-2</t>
  </si>
  <si>
    <t>Pulpa porc</t>
  </si>
  <si>
    <t>15113000-3</t>
  </si>
  <si>
    <t>Grapefruit</t>
  </si>
  <si>
    <t>Biscuiti pachet</t>
  </si>
  <si>
    <t>Bors acru</t>
  </si>
  <si>
    <t>15800000-6</t>
  </si>
  <si>
    <t>Conopida</t>
  </si>
  <si>
    <t>03221420-6 </t>
  </si>
  <si>
    <t>Brocoli</t>
  </si>
  <si>
    <t>03221430-9</t>
  </si>
  <si>
    <t>Kivi</t>
  </si>
  <si>
    <t>Prajitura casei</t>
  </si>
  <si>
    <t>Ciuperci 2.5 kg</t>
  </si>
  <si>
    <t>15331430-0</t>
  </si>
  <si>
    <t>Iaurt</t>
  </si>
  <si>
    <t>TOTAL 20.03.01  HRANA PENTRU  BOLNAVI</t>
  </si>
  <si>
    <t>ARTICOL BUGETAR 20.04.02 -MATERIALE SANITARE, PENTRU ANUL 2025</t>
  </si>
  <si>
    <t>Ace chirurg. triunghiulare etc</t>
  </si>
  <si>
    <t>33141128-3</t>
  </si>
  <si>
    <t>ACE DUBLE VACUTAINER (ACE RECOLTARE) G21x1 1/2" 0.8x38 mm</t>
  </si>
  <si>
    <t>33141300-3</t>
  </si>
  <si>
    <t>ACE INTRADERMICE 30G 1/2" 0.30x13 mm</t>
  </si>
  <si>
    <t>33141320-9</t>
  </si>
  <si>
    <t>ACE RAHIANESTEZIE 25G/90 mm+AC INDUCTOR</t>
  </si>
  <si>
    <t>33141321-6  </t>
  </si>
  <si>
    <t>ACE RAHIANESTEZIE 27G/90 mm+AC INDUCTOR</t>
  </si>
  <si>
    <t>ACE RAHIANESTEZIE PENCAN 27G/88 mm+AC INDUCTOR</t>
  </si>
  <si>
    <t>ACE SERINGA 18Gx1 1/2" 1.20x38 mm (ROZ)</t>
  </si>
  <si>
    <t>ACE SERINGA 21Gx1 1/2" 0.80x38 mm (VERZI)</t>
  </si>
  <si>
    <t>ACE SERINGA 23Gx1 1/4" 0.60x32 mm (ALBASTRE)</t>
  </si>
  <si>
    <t>ACE TRIUNGHIULARE CU FIR PROPILENA 75 cm EP2USP3/0 AC 3/8 CIRCUTING 19 mm</t>
  </si>
  <si>
    <t>ACE VACUETE VISIOPLUS 21G CULOARE VERDE CU CONTROL VIZUAL</t>
  </si>
  <si>
    <t>Acoperitori pantofi pp albastru</t>
  </si>
  <si>
    <t>33199000-1</t>
  </si>
  <si>
    <t>Alcool sanitar</t>
  </si>
  <si>
    <t xml:space="preserve">24322500-2 </t>
  </si>
  <si>
    <t>Aparat tensiune + Stetoscop</t>
  </si>
  <si>
    <t>APASATOARE LINGUALE STERILE DIN LEMN</t>
  </si>
  <si>
    <t>Ata chirurgicala nr. 10</t>
  </si>
  <si>
    <t>Ata chirurgicala nr. 5</t>
  </si>
  <si>
    <t>ATA CHIRURGICALA NR. 5</t>
  </si>
  <si>
    <t>33141121-4  </t>
  </si>
  <si>
    <t>Ata chirurgicala nr. 8</t>
  </si>
  <si>
    <t>ATA CHIRURGICALA NR. 8</t>
  </si>
  <si>
    <t>Atele</t>
  </si>
  <si>
    <t xml:space="preserve">33141760-5 </t>
  </si>
  <si>
    <t>Balon ventilatie din silicon - autoclavabil</t>
  </si>
  <si>
    <t>Masca balon ventilatie</t>
  </si>
  <si>
    <t>Masca resuscitare u f</t>
  </si>
  <si>
    <t>Masca anestezie</t>
  </si>
  <si>
    <t>Balon resuscitare u f</t>
  </si>
  <si>
    <t>Trusa Resuscitare u f</t>
  </si>
  <si>
    <t>Set aspiratie yankauer</t>
  </si>
  <si>
    <t>Barbotor uf 350ml, 500ml complet</t>
  </si>
  <si>
    <t xml:space="preserve">33141600-6 </t>
  </si>
  <si>
    <t>Bazinete</t>
  </si>
  <si>
    <t xml:space="preserve">33141642-2 </t>
  </si>
  <si>
    <t>Bazinet unica folosinta</t>
  </si>
  <si>
    <t>18925100-0</t>
  </si>
  <si>
    <t>Urinare unica folosinta</t>
  </si>
  <si>
    <t>Tavite renale</t>
  </si>
  <si>
    <t>33169300-5</t>
  </si>
  <si>
    <t>Tavite renale u f</t>
  </si>
  <si>
    <t>Test cartridge</t>
  </si>
  <si>
    <t>Kit clisma</t>
  </si>
  <si>
    <t>Ace cusut cadavre drepte</t>
  </si>
  <si>
    <t>Biberoane cu tetina autoclavabil</t>
  </si>
  <si>
    <t>Tetine silicon autoclavabil</t>
  </si>
  <si>
    <t>Bisturiu unica folosinta</t>
  </si>
  <si>
    <t>Borcane colectoare 300ml autoclavabile</t>
  </si>
  <si>
    <t>BRANULE 18G (VERZI)</t>
  </si>
  <si>
    <t>33141200-2</t>
  </si>
  <si>
    <t>Branule 18G verzi</t>
  </si>
  <si>
    <t xml:space="preserve">33141200-2 </t>
  </si>
  <si>
    <t>BRANULE 20G (ROZ)</t>
  </si>
  <si>
    <t>Branule 20G roz</t>
  </si>
  <si>
    <t>BRANULE 22G (ALBASTRE)</t>
  </si>
  <si>
    <t>Branule 22G albastre</t>
  </si>
  <si>
    <t>BRANULE 24G (GALBENE)</t>
  </si>
  <si>
    <t>Branule 24G galbene</t>
  </si>
  <si>
    <t>BRANULE 26G (VIOLET)</t>
  </si>
  <si>
    <t>Branule 26G mov</t>
  </si>
  <si>
    <t>BRATARI IDENTIFICARE BAIETI (BLEU)</t>
  </si>
  <si>
    <t>22455100-5  </t>
  </si>
  <si>
    <t>BRATARI IDENTIFICARE CADAVRE (ALB)</t>
  </si>
  <si>
    <t>BRATARI IDENTIFICARE FETE (ROZ)</t>
  </si>
  <si>
    <t>Bratari hartie</t>
  </si>
  <si>
    <t>rola</t>
  </si>
  <si>
    <t>BUTELIE PENTRU OXIGEN MEDICAL5L</t>
  </si>
  <si>
    <t>33157800-3 </t>
  </si>
  <si>
    <t>BX P3-11 HERNI PRO PLASA HERNIORAFIE DIN POLIPROPILENA 30X30cm + FIR SUTURA</t>
  </si>
  <si>
    <t>39541210-1</t>
  </si>
  <si>
    <t>Cablu cu senzor SPO2 + pulsoximetru</t>
  </si>
  <si>
    <t>32581130-9 </t>
  </si>
  <si>
    <t>Calote unica fol.</t>
  </si>
  <si>
    <t>Canula nazala oxigen</t>
  </si>
  <si>
    <t>33157800-3</t>
  </si>
  <si>
    <t>CANULA RECTALA CH 20</t>
  </si>
  <si>
    <t>CANULA RECTALA CH 22</t>
  </si>
  <si>
    <t>CANULA RECTALA CH 25</t>
  </si>
  <si>
    <t>CAPELINE</t>
  </si>
  <si>
    <t>18443300-9</t>
  </si>
  <si>
    <t>CAPILARE PENTRU MICROTUBURI DE EDTA 250 µl NR. CATALOG 450433</t>
  </si>
  <si>
    <t>33141300-3  </t>
  </si>
  <si>
    <t>CAPILARE PENTRU MICROTUBURI DE SER 250 µl NR. CATALOG 450430</t>
  </si>
  <si>
    <t>Casete histologice cu capac albe</t>
  </si>
  <si>
    <t>Cateter venos  central Certofix</t>
  </si>
  <si>
    <t>CATETER VENOS CENTRAL CERTOFIX MONO V 330 16G</t>
  </si>
  <si>
    <t>33171100-0</t>
  </si>
  <si>
    <t>CATGUT NR. 0 (3.5 metric 150 cm) 2D150</t>
  </si>
  <si>
    <t>33141121-4</t>
  </si>
  <si>
    <t>CATGUT NR. 1 (4 metric 150 cm) 2C150</t>
  </si>
  <si>
    <t>CATGUT NR. 2 (5 metric 150 cm) 2B150</t>
  </si>
  <si>
    <t>CATGUT NR. 3 (6 metric 150 cm) 2A150</t>
  </si>
  <si>
    <t>Chiureta Uterina</t>
  </si>
  <si>
    <t>3016220-5</t>
  </si>
  <si>
    <t>Chiureta Bumm 28.5/310 mm</t>
  </si>
  <si>
    <t>Cleme ombilicale</t>
  </si>
  <si>
    <t>33141122-1</t>
  </si>
  <si>
    <t>Cleste taiat oase</t>
  </si>
  <si>
    <t>Combinezon protectie</t>
  </si>
  <si>
    <t>35113400-3</t>
  </si>
  <si>
    <t>COMPRESE STERILE OFTALMOLOGICE CU ADEZIV 10 cm/10 cm</t>
  </si>
  <si>
    <t>33141118-0</t>
  </si>
  <si>
    <t>COPROCULTOR 60 ml</t>
  </si>
  <si>
    <t>33141600-6</t>
  </si>
  <si>
    <t>Coprorecoltor</t>
  </si>
  <si>
    <t>Cutii polipropilena 1,5L</t>
  </si>
  <si>
    <t xml:space="preserve">19521000-4 </t>
  </si>
  <si>
    <t>Cutii polipropilena 3,2L</t>
  </si>
  <si>
    <t>Cutii polipropilena 10 L / 7.5 L</t>
  </si>
  <si>
    <t>Mandren CVC</t>
  </si>
  <si>
    <t>Circuit aparat anestezie uf</t>
  </si>
  <si>
    <t>33171100-0 I</t>
  </si>
  <si>
    <t>Mandren intubatie</t>
  </si>
  <si>
    <t>Set acoperitori cap Laparoscopie</t>
  </si>
  <si>
    <t>Calibrant pack</t>
  </si>
  <si>
    <t>Circuit ventilator pacient</t>
  </si>
  <si>
    <t>Zerostat vt spacer valva Flowgate uf</t>
  </si>
  <si>
    <t>Vas colector aspirator, autoclavabil</t>
  </si>
  <si>
    <t>Tubulatura conector autoclavabil</t>
  </si>
  <si>
    <t>Masca Laringiana IGEL UF</t>
  </si>
  <si>
    <t>Bujie intubatie</t>
  </si>
  <si>
    <t>Departator abdominal</t>
  </si>
  <si>
    <t>33162200-5</t>
  </si>
  <si>
    <t>Difuzor pentru umidificator</t>
  </si>
  <si>
    <t>42514320-1 </t>
  </si>
  <si>
    <t>Dispozitiv pentru inhalat MDI</t>
  </si>
  <si>
    <t>33157400-9 </t>
  </si>
  <si>
    <t>Electrod mana electrocauter</t>
  </si>
  <si>
    <t>33100000-1</t>
  </si>
  <si>
    <t>Electrod neutru electrocauter AARON 2250</t>
  </si>
  <si>
    <t>33161000-6</t>
  </si>
  <si>
    <t>cutii/50</t>
  </si>
  <si>
    <t xml:space="preserve">Electrod referinta </t>
  </si>
  <si>
    <t>33696500-0</t>
  </si>
  <si>
    <t>Electrozi defibrilare Primedic</t>
  </si>
  <si>
    <t>31711140-6 </t>
  </si>
  <si>
    <t>Electrozi ekg 12/8</t>
  </si>
  <si>
    <t>Electrozi EKG tip cleste</t>
  </si>
  <si>
    <t>33123000-8</t>
  </si>
  <si>
    <t>set/6buc</t>
  </si>
  <si>
    <t>Electrozi EKG Torace</t>
  </si>
  <si>
    <t>Electrozi monitorizare EKG</t>
  </si>
  <si>
    <t>31711140-8</t>
  </si>
  <si>
    <t>FESI 10 m/10 cm</t>
  </si>
  <si>
    <t>33141113-4  </t>
  </si>
  <si>
    <t>FESI 10 m/15 cm</t>
  </si>
  <si>
    <t>FESI 10 m/20 cm</t>
  </si>
  <si>
    <t>FESI GIPSATE HELPFIX RAPID 10 cm/2.7 m</t>
  </si>
  <si>
    <t>33141113-4</t>
  </si>
  <si>
    <t>FESI GIPSATE HELPFIX RAPID 15 cm/2.7 m</t>
  </si>
  <si>
    <t>FESI GIPSATE HELPFIX RAPID 20 cm/2.7 m</t>
  </si>
  <si>
    <t>FILME  RADIOLOGICE  ŞI  SETURI  DEVELOPAT.</t>
  </si>
  <si>
    <t>Filme 20/25 developare automata - Drypix</t>
  </si>
  <si>
    <t xml:space="preserve">24931000-9 </t>
  </si>
  <si>
    <t>Filme 20/30 developare automata - Drypix</t>
  </si>
  <si>
    <t>Filme 35/43 developare automata - Drypix</t>
  </si>
  <si>
    <t>Filme 25/30 developare automata - CARESTREM</t>
  </si>
  <si>
    <t>Filme 35 x 35 albastre</t>
  </si>
  <si>
    <t>Filme 35/35  verzi</t>
  </si>
  <si>
    <t>FIRE SUTURA D-TEK MATASE 2/0 FARA AC</t>
  </si>
  <si>
    <t>FIRE SUTURA D-TEK NERESORBABIL MATASE CU AC ROTUND 2/0</t>
  </si>
  <si>
    <t>FIRE SUTURA D-TEK NERESORBABIL MATASE CURBURA 3/8</t>
  </si>
  <si>
    <t>Fixator   Automat 2 x 20 L</t>
  </si>
  <si>
    <t xml:space="preserve">24931220-7 </t>
  </si>
  <si>
    <t>Fixator  manual 2 x 20 L</t>
  </si>
  <si>
    <t xml:space="preserve">Garou </t>
  </si>
  <si>
    <t>Garou latex lungime 38 cm</t>
  </si>
  <si>
    <t>33140000-3 </t>
  </si>
  <si>
    <t>Gel ecografie</t>
  </si>
  <si>
    <t>Halat unica folosinta</t>
  </si>
  <si>
    <t xml:space="preserve">Hirtie Ekg   </t>
  </si>
  <si>
    <t xml:space="preserve">22993200-9 </t>
  </si>
  <si>
    <t>HOLDERE RECOLTARE</t>
  </si>
  <si>
    <t>Irigator</t>
  </si>
  <si>
    <t>Irigator U F</t>
  </si>
  <si>
    <t>Lame bisturiu 21, 22, 23</t>
  </si>
  <si>
    <t xml:space="preserve">33141411-4 </t>
  </si>
  <si>
    <t>LAME BISTURIU NR. 10</t>
  </si>
  <si>
    <t>42113172-0  </t>
  </si>
  <si>
    <t>LAME BISTURIU NR. 21</t>
  </si>
  <si>
    <t>LAME BISTURIU NR. 22</t>
  </si>
  <si>
    <t>LAME BISTURIU NR. 23</t>
  </si>
  <si>
    <t xml:space="preserve">Maner bisturiu </t>
  </si>
  <si>
    <t>Manusi  bbc</t>
  </si>
  <si>
    <t xml:space="preserve">33141420-0 </t>
  </si>
  <si>
    <t>per.</t>
  </si>
  <si>
    <t>MANUSI CHIRURGICALE COMFORT PUDRATE NR. 7</t>
  </si>
  <si>
    <t>33141420-0</t>
  </si>
  <si>
    <t>MANUSI CHIRURGICALE COMFORT PUDRATE NR. 7.5</t>
  </si>
  <si>
    <t>MANUSI CHIRURGICALE COMFORT PUDRATE NR. 8</t>
  </si>
  <si>
    <t>Manusi examinare x 100 buc</t>
  </si>
  <si>
    <t>Masca chirurgicala CUTII X 50 buc</t>
  </si>
  <si>
    <t>Masca Copil pentru inhalatoare MDI</t>
  </si>
  <si>
    <t>Masca oxigen adulti cu nebulizator</t>
  </si>
  <si>
    <t>Masca oxigen autoclavabila</t>
  </si>
  <si>
    <t>33190000-8 </t>
  </si>
  <si>
    <t>Masca oxigen cu tub 2m</t>
  </si>
  <si>
    <t xml:space="preserve">33157110-9 </t>
  </si>
  <si>
    <t>MASTI CHIRURGICALE</t>
  </si>
  <si>
    <t>MASTI OXIGEN ADULTI MOAF 2,5</t>
  </si>
  <si>
    <t>MASTI OXIGEN CU NEBULIZATOR ADULTI</t>
  </si>
  <si>
    <t>MASTI OXIGEN CU TUB COPII</t>
  </si>
  <si>
    <t>MATERIALE  SANITARE - FARMACIE, PENTRU ANUL 2025.</t>
  </si>
  <si>
    <t>BRANULE 14G (PORTOCALII)</t>
  </si>
  <si>
    <t>33141240-4</t>
  </si>
  <si>
    <t>33194120-3</t>
  </si>
  <si>
    <t>33735100-2 </t>
  </si>
  <si>
    <t>33124100-6</t>
  </si>
  <si>
    <t>39224200-0</t>
  </si>
  <si>
    <t>CANULA RECTALA CH 18</t>
  </si>
  <si>
    <t>19513000-5</t>
  </si>
  <si>
    <t>33141112-8</t>
  </si>
  <si>
    <t>33141112-8 </t>
  </si>
  <si>
    <t>34741600-9 </t>
  </si>
  <si>
    <t>33141615-4</t>
  </si>
  <si>
    <t>33169400-6</t>
  </si>
  <si>
    <t>FIRE POLYESTER NONRESORBABILE, 75 cm, USP 3/0, AC 20 mm, CURBURA 1/2, TRIUNGHI</t>
  </si>
  <si>
    <t>FIRE POLYPROPILENE 3/0 MONOFILAMENT BLUE, 75 cm, EP 2, USP 3/0, AC 3/8 CIRCUTTING 19 mm</t>
  </si>
  <si>
    <t>FIRE SILK BLACK 3/0 BRAIDED NON ABSORBABLE, 75 cm, EP 2, USP 3/0, AC 1/2, CIRC REV CUT 26 mm</t>
  </si>
  <si>
    <t>33793000-5</t>
  </si>
  <si>
    <t>FIRE SUTURA D-TEK NERESORBABIL MATASE 75 cm, USP 2/0, AC 3/8, ROTUND 20 mm</t>
  </si>
  <si>
    <t>38911000-4</t>
  </si>
  <si>
    <t xml:space="preserve">24931230-0 </t>
  </si>
  <si>
    <t>MANUSI CHIRURGICALE COMFORT PUDRATE NR. 6,5</t>
  </si>
  <si>
    <t>33141111-1</t>
  </si>
  <si>
    <t xml:space="preserve">33141310-6 </t>
  </si>
  <si>
    <t>33141310-6</t>
  </si>
  <si>
    <t>MINI-SPIKE</t>
  </si>
  <si>
    <t>PLASA CHIRURGICALA POLIPROPILENA 15 cm/15 cm</t>
  </si>
  <si>
    <t>PLASA CHIRURGICALA POLIPROPILENA 8 cm/15 cm</t>
  </si>
  <si>
    <t>PLASTURE FIXARE BRANULE 6 cm/8 cm</t>
  </si>
  <si>
    <t>PLASTURI ROTUNZI DE INJECTIE</t>
  </si>
  <si>
    <t>Plosca uf</t>
  </si>
  <si>
    <t>PUNGI URINA ADULTI</t>
  </si>
  <si>
    <t>RECOLTOARE URINA 60 ml</t>
  </si>
  <si>
    <t>RECOLTOR EXUDAT FARINGIAN MEDIU DE TRANSPORT AMIES</t>
  </si>
  <si>
    <t xml:space="preserve">33141641-5 </t>
  </si>
  <si>
    <t>ROBINET CU 3 CAI PENTRU PERFUZIE</t>
  </si>
  <si>
    <t>33141641-5</t>
  </si>
  <si>
    <t>ROBINET CU 3 CAI PENTRU PERFUZIE CU EXTENSIE 100 cm</t>
  </si>
  <si>
    <t>ROMPLAST MATASE 5 m/5 cm</t>
  </si>
  <si>
    <t>SERINGI 1 ml CU AC, TIP INSULINA</t>
  </si>
  <si>
    <t>SERINGI 10 ml CU AC</t>
  </si>
  <si>
    <t>SERINGI 2 ml CU AC</t>
  </si>
  <si>
    <t>SERINGI 20 ml CU AC</t>
  </si>
  <si>
    <t>SERINGI 200 ml PENTRU INJECTOMAT NEMOTO</t>
  </si>
  <si>
    <t>SERINGI 5 ml CU AC</t>
  </si>
  <si>
    <t>SERINGI 50 ml CU FILET PENTRU INJECTOMAT</t>
  </si>
  <si>
    <t>Seringi  heparinate pentru masurare gaze sanguine</t>
  </si>
  <si>
    <t>SONDA ASPIRATIE CH 20</t>
  </si>
  <si>
    <t>SONDA ASPIRATIE CH 22</t>
  </si>
  <si>
    <t>SONDA ASPIRATIE CH 24</t>
  </si>
  <si>
    <t>SONDA ENDOTRAH CU BALON CH 28 7mm</t>
  </si>
  <si>
    <t>SONDA ENDOTRAH CU BALON CH 30 7.5mm</t>
  </si>
  <si>
    <t>SONDA ENDOTRAH CU BALON CH 32 8mm</t>
  </si>
  <si>
    <t>SONDA OXIGEN ADULTI GERMANMED (CANULA NAZALA  ADMINISTRARE OXIGEN)</t>
  </si>
  <si>
    <t>SONDE ASPIRATIE CH 14</t>
  </si>
  <si>
    <t>SONDE ASPIRATIE CH 16</t>
  </si>
  <si>
    <t>SONDE ASPIRATIE CH 18</t>
  </si>
  <si>
    <t>SONDE FOLEY GERMANMED CU 2 CAI CH 14</t>
  </si>
  <si>
    <t>SONDE FOLEY GERMANMED CU 2 CAI CH 16</t>
  </si>
  <si>
    <t>SONDE FOLEY GERMANMED CU 2 CAI CH 18 (ROSII)</t>
  </si>
  <si>
    <t>SONDE FOLEY GERMANMED CU 2 CAI CH 20 (GALBENE)</t>
  </si>
  <si>
    <t>SONDE FOLEY GERMANMED CU 2 CAI CH 22 (MOV)</t>
  </si>
  <si>
    <t>SONDE FOLEY GERMANMED CU 2 CAI SI BALONAS CH 16 (PORTOCALII)</t>
  </si>
  <si>
    <t>SONDE NASOGASTRICE CH 14</t>
  </si>
  <si>
    <t>SONDE NASOGASTRICE CH 16</t>
  </si>
  <si>
    <t>SONDE NASOGASTRICE CH 18</t>
  </si>
  <si>
    <t>SONDE NELATON NR. 8</t>
  </si>
  <si>
    <t>TESTE MONITORIZARE GLICEMIE (1 CUT x 50 TESTE) ONE TOUCH SELECT PLUS</t>
  </si>
  <si>
    <t>TIFON 90 cm/100 m PLIAT</t>
  </si>
  <si>
    <t>TRUSA PERFUZIE CU AC PLASTIC (PERFUZOR)</t>
  </si>
  <si>
    <t>TRUSA PERFUZIE CU AC PLASTIC (TRANSFUZOR)</t>
  </si>
  <si>
    <t>TUB CONECTOR 12 CM CU VALVA</t>
  </si>
  <si>
    <t>TUB CONECTOR SPIRALAT 300 PSI 150 CM</t>
  </si>
  <si>
    <t>33157000-5</t>
  </si>
  <si>
    <t>TUB PRELUNGITOR PERFUZIE INJECTOMAT TE 14 GERMANMED</t>
  </si>
  <si>
    <t>VACUTAINER BIOCHIMIE CLOT ACTIVATOR (VACUETE ROSII) 13x100 mm 6 ml</t>
  </si>
  <si>
    <t>VACUTAINER FIBRINOGEN (TIMP QUICK) 13x75 mm 4,5 ml PT Tube Sodium citrate 9NC</t>
  </si>
  <si>
    <t>38412000-6</t>
  </si>
  <si>
    <t>VACUTAINER HEMOLEUCOGRAMA (VACUETE MOV) 13x75 mm 3 ml EDTA Tube K3EDTA</t>
  </si>
  <si>
    <t>38412000-6 </t>
  </si>
  <si>
    <t>VACUTAINER VSH (VACUETE NEGRE) 8x120 mm 1,6 ml ESR Sodium citrate 3,8% 4NC</t>
  </si>
  <si>
    <t>VATA 200 gr</t>
  </si>
  <si>
    <t>cut/50</t>
  </si>
  <si>
    <t>GEL LUBREFIANT 5g/PLIC</t>
  </si>
  <si>
    <t>33124130-5</t>
  </si>
  <si>
    <t>CUT/50</t>
  </si>
  <si>
    <t>Trusa anestezie epidurala</t>
  </si>
  <si>
    <t>TRUSA PERFUZIE CU AC METALIC (PERFUZOR)</t>
  </si>
  <si>
    <t>33141624-0  </t>
  </si>
  <si>
    <t>TRUSA PLEUROSTOMA CU VALVA TIP HEIMLICH</t>
  </si>
  <si>
    <t>Tub drenaj</t>
  </si>
  <si>
    <t>Tub prelungitor injectomat</t>
  </si>
  <si>
    <t>Tub rectal CH 14, 16, 18, 20, 22</t>
  </si>
  <si>
    <t>Tubulatura oxigen</t>
  </si>
  <si>
    <t>TUBURI ADAPTATOARE PENTRU MICROTUBURI 13x75 mm NR. CATALOG 450420</t>
  </si>
  <si>
    <t>Umidificator 3/8</t>
  </si>
  <si>
    <t>33157700-2</t>
  </si>
  <si>
    <t>URINAR BARBATI</t>
  </si>
  <si>
    <t>33711640-5 </t>
  </si>
  <si>
    <t>URINAR FEMEI</t>
  </si>
  <si>
    <t>33141115-9</t>
  </si>
  <si>
    <t>Ventuze EKG</t>
  </si>
  <si>
    <t>31224000-2</t>
  </si>
  <si>
    <t>Acoperitori pantofi</t>
  </si>
  <si>
    <t>Alcool sanitar 0.5l</t>
  </si>
  <si>
    <t>24322500-2</t>
  </si>
  <si>
    <t>Combinezon protectie uf</t>
  </si>
  <si>
    <t>35113410-6</t>
  </si>
  <si>
    <t>Bonete u.f., Capeline</t>
  </si>
  <si>
    <t>Botosei u.f.</t>
  </si>
  <si>
    <t>Cotiere</t>
  </si>
  <si>
    <t>35113480-7</t>
  </si>
  <si>
    <t>Manusi examinare</t>
  </si>
  <si>
    <t>18424300-0</t>
  </si>
  <si>
    <t>Manusi examinare latex x 100buc</t>
  </si>
  <si>
    <t xml:space="preserve">Manusi nitril </t>
  </si>
  <si>
    <t>Masca chirurgicala</t>
  </si>
  <si>
    <t>Masca protectie FPP2  - 3</t>
  </si>
  <si>
    <t>33157110-9</t>
  </si>
  <si>
    <t>Ochelari protectie</t>
  </si>
  <si>
    <t>Ochelari Fototerapie</t>
  </si>
  <si>
    <t>Sort unica folosinta</t>
  </si>
  <si>
    <t>18233000-1</t>
  </si>
  <si>
    <t>Viziera</t>
  </si>
  <si>
    <t>Teste rapide sterilizare cf Ord. 1761/2021</t>
  </si>
  <si>
    <t>38900000-4</t>
  </si>
  <si>
    <t>Port clip laparoscopic</t>
  </si>
  <si>
    <t>33162000-3</t>
  </si>
  <si>
    <t>Oxigen medicinal</t>
  </si>
  <si>
    <t>24111500-0</t>
  </si>
  <si>
    <t>TOTAL   20.  04.  02 MATERIALE SANITARE    +</t>
  </si>
  <si>
    <t>ARTICOL BUGETAR 20.04.03 - REACTIVI LABORATOR, PENTRU ANUL 2025</t>
  </si>
  <si>
    <t>Ser test anti A</t>
  </si>
  <si>
    <t>33651510-6</t>
  </si>
  <si>
    <t>Buc</t>
  </si>
  <si>
    <t>Ser test anti B</t>
  </si>
  <si>
    <t>Ser test anti D</t>
  </si>
  <si>
    <t>Ser test anti AB</t>
  </si>
  <si>
    <t>Papayna</t>
  </si>
  <si>
    <t>Cartele serafol</t>
  </si>
  <si>
    <t>33696100-6</t>
  </si>
  <si>
    <t>ID Cartele anti ABO/RH</t>
  </si>
  <si>
    <t>ID Cartele RESSUS +K</t>
  </si>
  <si>
    <t xml:space="preserve">ID Liss comb </t>
  </si>
  <si>
    <t>ID Cartele NACL Enzime test</t>
  </si>
  <si>
    <t>ID Cartele duble anticorpi</t>
  </si>
  <si>
    <t>Diluent 1</t>
  </si>
  <si>
    <t>Diluent 2</t>
  </si>
  <si>
    <t>Dehyol 95%</t>
  </si>
  <si>
    <t>24320000-3</t>
  </si>
  <si>
    <t>Eozina - histopatologie</t>
  </si>
  <si>
    <t>24200000-6 </t>
  </si>
  <si>
    <t>Hematoxilina - histopatologie</t>
  </si>
  <si>
    <t>24200000-6</t>
  </si>
  <si>
    <t>Kit colorare Papanicolau</t>
  </si>
  <si>
    <t>24224000-0 </t>
  </si>
  <si>
    <t>Bio Mount</t>
  </si>
  <si>
    <t>33696300-8</t>
  </si>
  <si>
    <t>fl/500ml</t>
  </si>
  <si>
    <t>Xilen</t>
  </si>
  <si>
    <t>24321223-9 O</t>
  </si>
  <si>
    <t>ARTICOL BUGETAR 20.04.04 -DEZINFECTANTI, PENTRU ANUL 2025</t>
  </si>
  <si>
    <t>Aniosept</t>
  </si>
  <si>
    <t>24323220-2</t>
  </si>
  <si>
    <t>L.</t>
  </si>
  <si>
    <t>Aniosyme XL3 instrumentar 5 L</t>
  </si>
  <si>
    <t>24965000-6</t>
  </si>
  <si>
    <t>Litru</t>
  </si>
  <si>
    <t>Anioxide 1000</t>
  </si>
  <si>
    <t>Betadine 1000ml</t>
  </si>
  <si>
    <t xml:space="preserve">24455000-8 </t>
  </si>
  <si>
    <t>flc.</t>
  </si>
  <si>
    <t>Braunol 1L</t>
  </si>
  <si>
    <t>FL</t>
  </si>
  <si>
    <t>Biclosol x 300</t>
  </si>
  <si>
    <t>CITROclorex 2% - Antiseptic</t>
  </si>
  <si>
    <t>33700000-7</t>
  </si>
  <si>
    <t>CLINELL CLORHEXIDINA 2%</t>
  </si>
  <si>
    <t>24455000-8</t>
  </si>
  <si>
    <t>CLINELL SPORICIDAL- dispozitive medicale</t>
  </si>
  <si>
    <t>Clorura de var</t>
  </si>
  <si>
    <t>DERMANIOS SCRUB CLORHEXIDINE 4%</t>
  </si>
  <si>
    <t>33631600-8 </t>
  </si>
  <si>
    <t>Detartrant</t>
  </si>
  <si>
    <t>fl</t>
  </si>
  <si>
    <t>Detral (purici)</t>
  </si>
  <si>
    <t>Formol 38%-40%</t>
  </si>
  <si>
    <t>Foval - insecticide</t>
  </si>
  <si>
    <t>Hexaquart 1L</t>
  </si>
  <si>
    <t>Hipoclorit de sodiu 12% - 14%</t>
  </si>
  <si>
    <t>INCIDIN ACTIVE/ 1,5kg</t>
  </si>
  <si>
    <t>Incidin Oxifoam</t>
  </si>
  <si>
    <t>INCIDIN PRO 6 L</t>
  </si>
  <si>
    <t xml:space="preserve">Jaclor </t>
  </si>
  <si>
    <t>cut/250</t>
  </si>
  <si>
    <t>Klintensiv Spray</t>
  </si>
  <si>
    <t>Klintensiv Pudra</t>
  </si>
  <si>
    <t>K-OTHRINE 1L</t>
  </si>
  <si>
    <t>Lavete dezinfectante</t>
  </si>
  <si>
    <t>33631600-8</t>
  </si>
  <si>
    <t>Lavete sporicide</t>
  </si>
  <si>
    <t>33741300-9</t>
  </si>
  <si>
    <t>LIFOSCRUB, 1000 ml maini</t>
  </si>
  <si>
    <t>MELSEPT SF 1 L suprafete</t>
  </si>
  <si>
    <t>Oxidice AIR B</t>
  </si>
  <si>
    <t>Paraisect</t>
  </si>
  <si>
    <t xml:space="preserve">24452000-7 </t>
  </si>
  <si>
    <t>Parasidose paduchi</t>
  </si>
  <si>
    <t>33691000-0</t>
  </si>
  <si>
    <t>Perform x 40 gr</t>
  </si>
  <si>
    <t>plic</t>
  </si>
  <si>
    <t>Primasept Med - flacon 1 litru maini</t>
  </si>
  <si>
    <t>PROMANUM PURE 1000ML maini</t>
  </si>
  <si>
    <t xml:space="preserve">Prontoderm gel nazal </t>
  </si>
  <si>
    <t>Prontoderm solutie 500 ml</t>
  </si>
  <si>
    <t>Paranix sau echivalent - paduchi</t>
  </si>
  <si>
    <t xml:space="preserve">Prontoral </t>
  </si>
  <si>
    <t>Ratinex</t>
  </si>
  <si>
    <t xml:space="preserve">24456000-5 </t>
  </si>
  <si>
    <t>SEKUSEPT AKTIV / 1,5 kg</t>
  </si>
  <si>
    <t>SEKUSEPT PULVER classic/2kg</t>
  </si>
  <si>
    <t>Skinman Soft Protect x 1 L</t>
  </si>
  <si>
    <t xml:space="preserve">Skinsan </t>
  </si>
  <si>
    <t>Softasept N</t>
  </si>
  <si>
    <t>Solfac 1L</t>
  </si>
  <si>
    <t>Spray tintari</t>
  </si>
  <si>
    <t>STABIMED 1000 ml instrumentar</t>
  </si>
  <si>
    <t>24950000-8</t>
  </si>
  <si>
    <t xml:space="preserve">Storm </t>
  </si>
  <si>
    <t xml:space="preserve">Trioton rapid AFB </t>
  </si>
  <si>
    <t>Microdacyn</t>
  </si>
  <si>
    <t>Nycolise</t>
  </si>
  <si>
    <t>Hexisept  sau echivalent</t>
  </si>
  <si>
    <t>Dezinfectant masini spalat</t>
  </si>
  <si>
    <t>Dezinfectant spalat mopuri si ploscar</t>
  </si>
  <si>
    <t>Dezinfectant pentru masini de spalat mopuri plate</t>
  </si>
  <si>
    <t>Zagor -roticide</t>
  </si>
  <si>
    <t>TOTAL 20.04.04- DEZINFECTANTI,</t>
  </si>
  <si>
    <t>ARTICOL  BUGETAR  20.05.01 -UNIFORME SI ECHIPAMENTE, PENTRU ANUL 2025</t>
  </si>
  <si>
    <t>Bluze albe medici bbc</t>
  </si>
  <si>
    <t xml:space="preserve">18110000-3 </t>
  </si>
  <si>
    <t>Camasi noapte femei</t>
  </si>
  <si>
    <t>Cizme albe nr.39,40,41.</t>
  </si>
  <si>
    <t xml:space="preserve">18812200-6 </t>
  </si>
  <si>
    <t>Cizme cauciuc</t>
  </si>
  <si>
    <t>Cizme electroizolante</t>
  </si>
  <si>
    <t>Cizme sold</t>
  </si>
  <si>
    <t>Halat molton adulti</t>
  </si>
  <si>
    <t>Halate alaptare</t>
  </si>
  <si>
    <t>Halate albe asistent</t>
  </si>
  <si>
    <t>Halate albe medici</t>
  </si>
  <si>
    <t>Halate chirurgicale bbc</t>
  </si>
  <si>
    <t>Halate doc barbati</t>
  </si>
  <si>
    <t>Halate ingr. (infirmiere)</t>
  </si>
  <si>
    <t>Halate ingr. Barbati</t>
  </si>
  <si>
    <t>Halate molton copii</t>
  </si>
  <si>
    <t>Manusi electroizolante</t>
  </si>
  <si>
    <t>Manusi examinare pudrate -cut x100 buc</t>
  </si>
  <si>
    <t>Manusi nitril -cut x100 buc</t>
  </si>
  <si>
    <t>Manusi protectie sutura</t>
  </si>
  <si>
    <t>Manusi spalatorie</t>
  </si>
  <si>
    <t>Masca protectie FPP2</t>
  </si>
  <si>
    <t>Pantaloni albi medici</t>
  </si>
  <si>
    <t>Papuci bolnavi (slapi)</t>
  </si>
  <si>
    <t xml:space="preserve">18812400-8 </t>
  </si>
  <si>
    <t>Papuci personal medical</t>
  </si>
  <si>
    <t>Pijamale adulti  finet</t>
  </si>
  <si>
    <t>Pijamale copii  finet</t>
  </si>
  <si>
    <t>Salopete ( combinezon ) muncitori</t>
  </si>
  <si>
    <t xml:space="preserve">18114000-1 </t>
  </si>
  <si>
    <t>Salopete doc</t>
  </si>
  <si>
    <t>Sort cauciuc muncitori</t>
  </si>
  <si>
    <t xml:space="preserve">18233000-1 </t>
  </si>
  <si>
    <t xml:space="preserve">Sort impermiabil </t>
  </si>
  <si>
    <t xml:space="preserve">Sorturi albe </t>
  </si>
  <si>
    <t>Sorturi cauciuc chirurgicale</t>
  </si>
  <si>
    <t>TOTAL 20.05.01 UNIFORME SI ECHIPAMENTE</t>
  </si>
  <si>
    <t>ARTICOL BUGETAR 20.05.03 -LENJERIE SI ACCESORII DE PAT, PENTRU ANUL 2025</t>
  </si>
  <si>
    <t xml:space="preserve">Aleze pat </t>
  </si>
  <si>
    <t xml:space="preserve">39512100-5 </t>
  </si>
  <si>
    <t>Cerceaf pat adulti  230 x 160 cm</t>
  </si>
  <si>
    <t>Cerceaf pat copii 135 x 90 cm</t>
  </si>
  <si>
    <t>Cerceaf plic adulti  220 x 160 cm</t>
  </si>
  <si>
    <t>Cerceaf plic copii  135 x 90 cm</t>
  </si>
  <si>
    <t xml:space="preserve">Cerceaf sala operatie </t>
  </si>
  <si>
    <t>Cimpuri operatii mari  220 x 160 cm</t>
  </si>
  <si>
    <t>Cimpuri operatii mici</t>
  </si>
  <si>
    <t>Fete de masa</t>
  </si>
  <si>
    <t xml:space="preserve">39513100-2 </t>
  </si>
  <si>
    <t>Fete perna adulti  85 x 60 cm</t>
  </si>
  <si>
    <t xml:space="preserve">39512500-9 </t>
  </si>
  <si>
    <t xml:space="preserve">Husa impermiabila perna </t>
  </si>
  <si>
    <t>Huse saltele lavabile</t>
  </si>
  <si>
    <t>Lenjerie pat</t>
  </si>
  <si>
    <t>Paturi copii</t>
  </si>
  <si>
    <t xml:space="preserve">39511100-8 </t>
  </si>
  <si>
    <t>Paturi lina adulti</t>
  </si>
  <si>
    <t xml:space="preserve">Pilote pat 140 cm x 200 cm lavabile </t>
  </si>
  <si>
    <t>Perdele</t>
  </si>
  <si>
    <t xml:space="preserve">39515100-6 </t>
  </si>
  <si>
    <t>Perne</t>
  </si>
  <si>
    <t xml:space="preserve">39516120-9 </t>
  </si>
  <si>
    <t>Fata perna</t>
  </si>
  <si>
    <t>Perna anatomica antialergica impermeabila</t>
  </si>
  <si>
    <t>Prosoape bumbac</t>
  </si>
  <si>
    <t xml:space="preserve">39514100-9 </t>
  </si>
  <si>
    <t>Saci transport lenjerie 90X150</t>
  </si>
  <si>
    <t xml:space="preserve">39518000-6 </t>
  </si>
  <si>
    <t>Saci alimente</t>
  </si>
  <si>
    <t>Saltele pat / Antiescare</t>
  </si>
  <si>
    <t>Scutece albe finet</t>
  </si>
  <si>
    <t>TOTAL 25.05.03 -LENJERIE SI ACCESORII DE PAT</t>
  </si>
  <si>
    <t>ARTICOL BUGETAR 20.05.30 -ALTE OBIECTE DE INVENTAR, PENTRU ANUL 2025</t>
  </si>
  <si>
    <t>IMPRIMANTE, CALCULATOARE, APARATURA INTERNET, INSTRUMENTAR MEDICAL.</t>
  </si>
  <si>
    <t>Afisier</t>
  </si>
  <si>
    <t>30195600-8</t>
  </si>
  <si>
    <t xml:space="preserve">Aparat aer conditionat </t>
  </si>
  <si>
    <t>39717200-3</t>
  </si>
  <si>
    <t>Aparat aer conditionat invertor</t>
  </si>
  <si>
    <t>Aspirator</t>
  </si>
  <si>
    <t xml:space="preserve">39713430-6 </t>
  </si>
  <si>
    <t>Aspirator secretii</t>
  </si>
  <si>
    <t>Barbotor instalatie - reductor</t>
  </si>
  <si>
    <t>Bazinet</t>
  </si>
  <si>
    <t>33141642-2</t>
  </si>
  <si>
    <t>Birou</t>
  </si>
  <si>
    <t xml:space="preserve">39121100-7 </t>
  </si>
  <si>
    <t>Blender</t>
  </si>
  <si>
    <t xml:space="preserve">30232110-8 </t>
  </si>
  <si>
    <t>Calculator  PC</t>
  </si>
  <si>
    <t xml:space="preserve">30213400-9 </t>
  </si>
  <si>
    <t xml:space="preserve"> Calorifere (Rad. electrice)</t>
  </si>
  <si>
    <t xml:space="preserve">44190000-8 </t>
  </si>
  <si>
    <t>Calorifere  10 el.</t>
  </si>
  <si>
    <t>Canapea consultatii</t>
  </si>
  <si>
    <t xml:space="preserve">39151000-5 </t>
  </si>
  <si>
    <t>Canapea extensibila</t>
  </si>
  <si>
    <t>Canite emailate ( inox ), poetelan, ceai</t>
  </si>
  <si>
    <t xml:space="preserve">39221121-1 </t>
  </si>
  <si>
    <t>Canite silicon cu capac nn</t>
  </si>
  <si>
    <t>Cantar bucatarie 5kg</t>
  </si>
  <si>
    <t>42923200-4  </t>
  </si>
  <si>
    <t>Cantar persoane + nn</t>
  </si>
  <si>
    <t xml:space="preserve">42923200-4 </t>
  </si>
  <si>
    <t>Recipient inox 3 L</t>
  </si>
  <si>
    <t xml:space="preserve">39221240-1 </t>
  </si>
  <si>
    <t>Reductor tubular reutilizabil silicon</t>
  </si>
  <si>
    <t>39341000-4</t>
  </si>
  <si>
    <t>Knot PpUSHER 5 mm , L=330 mm</t>
  </si>
  <si>
    <t>33169000-2</t>
  </si>
  <si>
    <t>Port - ac ABD Laparo</t>
  </si>
  <si>
    <t>Port - ac L=330 mm, 0,5mm curb insert TC Laparo</t>
  </si>
  <si>
    <t>Pensa Crocodil -Laparo</t>
  </si>
  <si>
    <t>Pense grasper sprac (grondiu) dinti</t>
  </si>
  <si>
    <t>Pensa KOCHER 22, 30 cm</t>
  </si>
  <si>
    <t>Stapler Linear</t>
  </si>
  <si>
    <t>33141120-7</t>
  </si>
  <si>
    <t>Aragaz</t>
  </si>
  <si>
    <t>39221000-7</t>
  </si>
  <si>
    <t>Panou cu led - aplica 30x120-60w</t>
  </si>
  <si>
    <t>31524100-6</t>
  </si>
  <si>
    <t xml:space="preserve">Termos </t>
  </si>
  <si>
    <t>39221150-3</t>
  </si>
  <si>
    <t>Cuptor cu microunde</t>
  </si>
  <si>
    <t>39711362-4</t>
  </si>
  <si>
    <t>Dezumidificator profesional</t>
  </si>
  <si>
    <t>42113161-0</t>
  </si>
  <si>
    <t>Casolete 14 cm</t>
  </si>
  <si>
    <t xml:space="preserve">33140000-3 </t>
  </si>
  <si>
    <t>Casolete 20 cm</t>
  </si>
  <si>
    <t>Casolete 29 cm.</t>
  </si>
  <si>
    <t>Casolete 34 cm.</t>
  </si>
  <si>
    <t>Castroane inox</t>
  </si>
  <si>
    <t>Castroane supa</t>
  </si>
  <si>
    <t>Cintar  10 kg</t>
  </si>
  <si>
    <t>Ciocane</t>
  </si>
  <si>
    <t xml:space="preserve">44512300-5 </t>
  </si>
  <si>
    <t>Cititor card</t>
  </si>
  <si>
    <t>30233300-4</t>
  </si>
  <si>
    <t>Cizme cauciuc marimea 42-46</t>
  </si>
  <si>
    <t>Container sterilizare cu vacum 285x280x105</t>
  </si>
  <si>
    <t xml:space="preserve">33140000-3
 </t>
  </si>
  <si>
    <t>Container sterilizare cu vacum 465x280x105</t>
  </si>
  <si>
    <t>Cosuri gunoi cu pedala</t>
  </si>
  <si>
    <t xml:space="preserve">39221130-7 </t>
  </si>
  <si>
    <t>Cuiere</t>
  </si>
  <si>
    <t xml:space="preserve">39220000-0 </t>
  </si>
  <si>
    <t>Cutii instrumentar 22-24 cm.</t>
  </si>
  <si>
    <t>Cutii instrumentar 34 cm.</t>
  </si>
  <si>
    <t>33191000-5</t>
  </si>
  <si>
    <t>Cutii instrumentar 42 cm.</t>
  </si>
  <si>
    <t>Disc 350mm videa</t>
  </si>
  <si>
    <t>Discuri abrazive</t>
  </si>
  <si>
    <t>Dulap medicamente</t>
  </si>
  <si>
    <t>33192000-2</t>
  </si>
  <si>
    <t>Dulap metalic 2 usi - Fiset</t>
  </si>
  <si>
    <t xml:space="preserve">39120000-9 </t>
  </si>
  <si>
    <t>Dulap vestiar + diferite</t>
  </si>
  <si>
    <t>Extinctoare</t>
  </si>
  <si>
    <t xml:space="preserve">35111300-8 </t>
  </si>
  <si>
    <t xml:space="preserve">Farfurii adinci portelan </t>
  </si>
  <si>
    <t>39221210-2</t>
  </si>
  <si>
    <t>Farfurii desert</t>
  </si>
  <si>
    <t>Farfurii intinse portelan</t>
  </si>
  <si>
    <t>Farfurie inox</t>
  </si>
  <si>
    <t>Lingura inox</t>
  </si>
  <si>
    <t>39223100-2 </t>
  </si>
  <si>
    <t>Ferastrau</t>
  </si>
  <si>
    <t xml:space="preserve">44511500-0 </t>
  </si>
  <si>
    <t>Fier calcat</t>
  </si>
  <si>
    <t xml:space="preserve">39713500-8 </t>
  </si>
  <si>
    <t>Folii casete radiologice</t>
  </si>
  <si>
    <t>Frigider</t>
  </si>
  <si>
    <t xml:space="preserve">39711130-9 </t>
  </si>
  <si>
    <t>Furculite inox</t>
  </si>
  <si>
    <t xml:space="preserve">39223200-3 </t>
  </si>
  <si>
    <t>Furtun PSI</t>
  </si>
  <si>
    <t xml:space="preserve">44482100-3 </t>
  </si>
  <si>
    <t>Galeata cu storcator-mop</t>
  </si>
  <si>
    <t xml:space="preserve">39224330-0 </t>
  </si>
  <si>
    <t>Galeti emailate cu capac</t>
  </si>
  <si>
    <t>Galeti PVC cu capac</t>
  </si>
  <si>
    <t>Gletor din otel</t>
  </si>
  <si>
    <t>Grebla</t>
  </si>
  <si>
    <t xml:space="preserve">Lampa ultravioleta     </t>
  </si>
  <si>
    <t>Lacate diferite</t>
  </si>
  <si>
    <t xml:space="preserve">44500000-5 </t>
  </si>
  <si>
    <t>Lada frigorifica</t>
  </si>
  <si>
    <t xml:space="preserve">39711110-3 </t>
  </si>
  <si>
    <t>Lada frigorifica 24L, 30l cu etalonare</t>
  </si>
  <si>
    <t>39711110-3</t>
  </si>
  <si>
    <t>Lampa bactericida mobila</t>
  </si>
  <si>
    <t>31515000-9</t>
  </si>
  <si>
    <t>Laringoscop</t>
  </si>
  <si>
    <t>Manometre  0 - 10 - 25 bari</t>
  </si>
  <si>
    <t>Masa calculator, imprimanta</t>
  </si>
  <si>
    <t>Masa salon bolnavi ( infasat )</t>
  </si>
  <si>
    <t xml:space="preserve">33192200-4 </t>
  </si>
  <si>
    <t>Masa Mayo cu inaltime reglabila</t>
  </si>
  <si>
    <t>Masa oficiu</t>
  </si>
  <si>
    <t>Masuta aparat ECG</t>
  </si>
  <si>
    <t>Masa de lucru 180/150/1180 mm</t>
  </si>
  <si>
    <t>Mixer</t>
  </si>
  <si>
    <t>Mocheta</t>
  </si>
  <si>
    <t xml:space="preserve">39531000-3 </t>
  </si>
  <si>
    <t>Noptiere cu masuta rabatabila</t>
  </si>
  <si>
    <t xml:space="preserve">39143123-4 </t>
  </si>
  <si>
    <t>Notebook (Laptop)</t>
  </si>
  <si>
    <t>Oala emailate  ( inox ) 6L, 8L, 10L</t>
  </si>
  <si>
    <t xml:space="preserve">Galeata inox alimente 10L, 6L, </t>
  </si>
  <si>
    <t>39224330-0</t>
  </si>
  <si>
    <t xml:space="preserve">Olite noapte </t>
  </si>
  <si>
    <t>Oscilometru</t>
  </si>
  <si>
    <t>33120000-7</t>
  </si>
  <si>
    <t>Oxigenatoare</t>
  </si>
  <si>
    <t>Paravan despartitor</t>
  </si>
  <si>
    <t>39151000-5</t>
  </si>
  <si>
    <t>Polizor</t>
  </si>
  <si>
    <t>44511000-5</t>
  </si>
  <si>
    <t>Polonic INOX</t>
  </si>
  <si>
    <t>Prize oxigen</t>
  </si>
  <si>
    <t>Pubela gunoi menajer</t>
  </si>
  <si>
    <t>Pulsoximetru</t>
  </si>
  <si>
    <t>33190000-8</t>
  </si>
  <si>
    <t>Reductoare presiune</t>
  </si>
  <si>
    <t>42131140-9</t>
  </si>
  <si>
    <t>Reductor oxigen</t>
  </si>
  <si>
    <t>Scaune birou</t>
  </si>
  <si>
    <t xml:space="preserve">39113000-7 </t>
  </si>
  <si>
    <t>Scaun oficiu</t>
  </si>
  <si>
    <t>Scaun cu spatar</t>
  </si>
  <si>
    <t>Pat pacienti imobilizati -cu bare</t>
  </si>
  <si>
    <t>33192120-9</t>
  </si>
  <si>
    <t>Pat adult cu saltea si husa impermeabila</t>
  </si>
  <si>
    <t>Scuipatoare cu  picior</t>
  </si>
  <si>
    <t>Semnatura electronica 1an</t>
  </si>
  <si>
    <t>Semnatura electronica 3 ani</t>
  </si>
  <si>
    <t>Sistem oxiterapie</t>
  </si>
  <si>
    <t>Stampile</t>
  </si>
  <si>
    <t>30192153-8</t>
  </si>
  <si>
    <t>Stativ perfuzie</t>
  </si>
  <si>
    <t>Steaguri tricolore + UE</t>
  </si>
  <si>
    <t xml:space="preserve">35821000-5 </t>
  </si>
  <si>
    <t>Strecuratori de inox</t>
  </si>
  <si>
    <t>Stingator tip P50</t>
  </si>
  <si>
    <t>35111320-4</t>
  </si>
  <si>
    <t>Stingator tip P6</t>
  </si>
  <si>
    <t>Surubelnite mecanice</t>
  </si>
  <si>
    <t xml:space="preserve">44512800-0 </t>
  </si>
  <si>
    <t>Targa aluminiu cu rotile</t>
  </si>
  <si>
    <t xml:space="preserve">33192160-1 </t>
  </si>
  <si>
    <t>Tensiometru cu stetoscop</t>
  </si>
  <si>
    <t>33123100-9</t>
  </si>
  <si>
    <t>Tensiometru electronic</t>
  </si>
  <si>
    <t>Termohigrometru cu etalonare</t>
  </si>
  <si>
    <t>38414000-0</t>
  </si>
  <si>
    <t>Termometru camera</t>
  </si>
  <si>
    <t>Termometru frigider cu etalonare</t>
  </si>
  <si>
    <t xml:space="preserve">38412000-6 </t>
  </si>
  <si>
    <t>Termometru uman</t>
  </si>
  <si>
    <t>Termometru digital omologat</t>
  </si>
  <si>
    <t>Termometru infrarosu omologat</t>
  </si>
  <si>
    <t>Termostat</t>
  </si>
  <si>
    <t>Tomberon 240 L (Pubela)</t>
  </si>
  <si>
    <t>39224340-3</t>
  </si>
  <si>
    <t>Tomberon 120 L</t>
  </si>
  <si>
    <t>Butelii oxigen + Protixid de azot</t>
  </si>
  <si>
    <t>Carucior de curatenie</t>
  </si>
  <si>
    <t>34911100-7</t>
  </si>
  <si>
    <t>Carucior transport alimente</t>
  </si>
  <si>
    <t>Carucior transport pacienti</t>
  </si>
  <si>
    <t>Containere de sterilizare cu filtru</t>
  </si>
  <si>
    <t>Vas sterilizare b. alimentar 350 L</t>
  </si>
  <si>
    <t>Palete inox</t>
  </si>
  <si>
    <t>39221000-7 </t>
  </si>
  <si>
    <t>Razatoare inox</t>
  </si>
  <si>
    <t>Polita perete</t>
  </si>
  <si>
    <t>39152000-2</t>
  </si>
  <si>
    <t>Spalator inox cu 3 cuve</t>
  </si>
  <si>
    <t>39291000-8</t>
  </si>
  <si>
    <t>Masa tratament inox</t>
  </si>
  <si>
    <t>Cutite bucatarie</t>
  </si>
  <si>
    <t>39241100-4 </t>
  </si>
  <si>
    <t>Suport inox cutite</t>
  </si>
  <si>
    <t>33192000-2 </t>
  </si>
  <si>
    <t>Suport inox scurgere vesela</t>
  </si>
  <si>
    <t>Rasnita profesionala electrica</t>
  </si>
  <si>
    <t>Aparat Auditiv SONOROM</t>
  </si>
  <si>
    <t>Doppler fetal</t>
  </si>
  <si>
    <t>33112320-7</t>
  </si>
  <si>
    <t>Imprimanta multifunctionala</t>
  </si>
  <si>
    <t>30232110-8</t>
  </si>
  <si>
    <t>Imprimanta laser</t>
  </si>
  <si>
    <t>Trusa scule profesionala</t>
  </si>
  <si>
    <t>44510000-8 </t>
  </si>
  <si>
    <t>Trusa instalator sanitar</t>
  </si>
  <si>
    <t>Trusa bormasina</t>
  </si>
  <si>
    <t>Trusa - Plita pentru lipit</t>
  </si>
  <si>
    <t>42661100-8</t>
  </si>
  <si>
    <t>Rotopercutor 1200 w</t>
  </si>
  <si>
    <t>Polizor unghiular 180 mm</t>
  </si>
  <si>
    <t>Polizor unghiular 125 mm</t>
  </si>
  <si>
    <t>Aparat de sudura</t>
  </si>
  <si>
    <t>Clompemetru digital</t>
  </si>
  <si>
    <t>Multimetru digital</t>
  </si>
  <si>
    <t>Menghina mica de banc</t>
  </si>
  <si>
    <t>Scara AI 3 segmente</t>
  </si>
  <si>
    <t>Sistem alarmare pacienti</t>
  </si>
  <si>
    <t>31625300-6</t>
  </si>
  <si>
    <t>TOTAL 20.05.30  ALTE OBIECTE DE INVENTAR</t>
  </si>
  <si>
    <t>ARTICOL BUGETAR 20.09 -MATERIALE DE LABORATOR, PENTRU ANUL 2025</t>
  </si>
  <si>
    <t xml:space="preserve">
Cutii Petrii bicamerale</t>
  </si>
  <si>
    <t xml:space="preserve">33696200-7 </t>
  </si>
  <si>
    <t xml:space="preserve">
buc</t>
  </si>
  <si>
    <t xml:space="preserve">Ansa spatulata </t>
  </si>
  <si>
    <t xml:space="preserve">33793000-5 </t>
  </si>
  <si>
    <t>Anse bacteriologice 1 µl</t>
  </si>
  <si>
    <t>Anse bacteriologice 10 µl</t>
  </si>
  <si>
    <t>33696200-8</t>
  </si>
  <si>
    <t xml:space="preserve">Bec  microscop </t>
  </si>
  <si>
    <t>Bec specul 6w - 30w</t>
  </si>
  <si>
    <t>Camera  Burk - Turk</t>
  </si>
  <si>
    <t>Cilindru gradat 100 ml</t>
  </si>
  <si>
    <t>Coprorecoltoare</t>
  </si>
  <si>
    <t>Cutii petri</t>
  </si>
  <si>
    <t>33696200-7</t>
  </si>
  <si>
    <t>Eprubeta plastic pt. centrifugare 15/10</t>
  </si>
  <si>
    <t>Eprubete  sticla  10/100  mm</t>
  </si>
  <si>
    <t xml:space="preserve">33192500-7 </t>
  </si>
  <si>
    <t>Eprubete  sticla  16/100   mm</t>
  </si>
  <si>
    <t xml:space="preserve">Hirtie termica </t>
  </si>
  <si>
    <t xml:space="preserve">Lame  polizat </t>
  </si>
  <si>
    <t>Lame cu capat matisat 26/76</t>
  </si>
  <si>
    <t>Lame microscop 25.4x76mm</t>
  </si>
  <si>
    <t>Lame microtom</t>
  </si>
  <si>
    <t>Lame port obiect ( 76x26x1mm)</t>
  </si>
  <si>
    <t>Lame port obiect ( 76x27x1mm)</t>
  </si>
  <si>
    <t>Lamele ( 20 x 20 )   x 100</t>
  </si>
  <si>
    <t>cut</t>
  </si>
  <si>
    <t xml:space="preserve">Lamele 18 x 18 </t>
  </si>
  <si>
    <t>Lamele 24 x 24</t>
  </si>
  <si>
    <t>Lamele Histopatologie 24x50</t>
  </si>
  <si>
    <t>Pahare Erlenmayer   100 ml</t>
  </si>
  <si>
    <t>Pere  cauciuc</t>
  </si>
  <si>
    <t>Perle sticla</t>
  </si>
  <si>
    <t>Pipeta automata 100 - 1000 microlitri</t>
  </si>
  <si>
    <t>Pipeta automata 2-20 microlitri</t>
  </si>
  <si>
    <t>38437000-7</t>
  </si>
  <si>
    <t xml:space="preserve">Pipeta numaratoare hematii </t>
  </si>
  <si>
    <t xml:space="preserve">Pipeta numaratoare leucocite </t>
  </si>
  <si>
    <t>Pipeta semiaut. 100 - 1000 microlitri</t>
  </si>
  <si>
    <t>Pipeta semiaut. 50 - 200 microlitri</t>
  </si>
  <si>
    <t>Pipete guedel uf</t>
  </si>
  <si>
    <t>Pipete 1 ml</t>
  </si>
  <si>
    <t>Pipete 2 ml</t>
  </si>
  <si>
    <t>Pipete globule albe</t>
  </si>
  <si>
    <t>Pipete globule rosii</t>
  </si>
  <si>
    <t xml:space="preserve">Pipete hemoglobina </t>
  </si>
  <si>
    <t>Pipete pasteur 3 ml</t>
  </si>
  <si>
    <t>Pipete pasteur 5 ml</t>
  </si>
  <si>
    <t>Pipete semiaut. 5 - 50 microlitri</t>
  </si>
  <si>
    <t>Pipete VSH</t>
  </si>
  <si>
    <t>Recoltoare exudat</t>
  </si>
  <si>
    <t>Recoltoare exudat faringiene</t>
  </si>
  <si>
    <t>Recoltoare urina</t>
  </si>
  <si>
    <t>Tuburi de hematocrit</t>
  </si>
  <si>
    <t>Varfuri  pipeta ( 20 - 100 microlitri ) x 100 buc</t>
  </si>
  <si>
    <t>Virf pipeta 100  -  1000 microlitri   x  1000 buc.</t>
  </si>
  <si>
    <t>Virf pipeta 100 microlitri</t>
  </si>
  <si>
    <t>Recoltor gripa + covit-19</t>
  </si>
  <si>
    <t>TOTAL 20.09. -MATERIALE DE LABORATOR</t>
  </si>
  <si>
    <t>ARTICOL BUGETAR 20.11 -CARTI, PUBLICATII SI MATERIALE DOCUMENTARE, PENTRU ANUL 2025</t>
  </si>
  <si>
    <t>PUBLICATII SI DOCUMENTARE</t>
  </si>
  <si>
    <t xml:space="preserve"> </t>
  </si>
  <si>
    <t>60 zile 
de la incepereaprocedurii</t>
  </si>
  <si>
    <t>CARTI, PUBLICATII SI MAT. DOCUMENTARE 20.11</t>
  </si>
  <si>
    <t>ARTICOL BUGETAR 20.13 - PREGATIRE PROFESIONALA, PENTRU ANUL 2025</t>
  </si>
  <si>
    <t>NR. 
CRT</t>
  </si>
  <si>
    <t xml:space="preserve">DENUMIRE PRODUS
</t>
  </si>
  <si>
    <t>COD
CPV</t>
  </si>
  <si>
    <t>AUTORIZARE ELECTRICIAN DIN PUNCT DE VEDERE SSM</t>
  </si>
  <si>
    <t>80530000-8</t>
  </si>
  <si>
    <t>Autorizare instalatori - ISCIR</t>
  </si>
  <si>
    <t>TOTAL 20.13  PREGATIRE PROFESIONALA</t>
  </si>
  <si>
    <t>ARTICOL BUGETAR 20.14 -PROTECTIA MUNCII, PENTRU ANUL 2025</t>
  </si>
  <si>
    <t>OBIECTUL CONTRACTULUI DENUMIRE 
PRODUS / SERVICIU / LUCRARI</t>
  </si>
  <si>
    <t>U/M</t>
  </si>
  <si>
    <t xml:space="preserve">HARTIE IGIENICA </t>
  </si>
  <si>
    <t>33761000-2</t>
  </si>
  <si>
    <t>a.SEAP</t>
  </si>
  <si>
    <t>ROLA PROSOP HARTIE</t>
  </si>
  <si>
    <t>SAPUN LICHID 0.500ML CU POMPITA</t>
  </si>
  <si>
    <t>33711900-6</t>
  </si>
  <si>
    <t>TOTAL 20.14 PROTECTIA MUNCII</t>
  </si>
  <si>
    <t>ARTICOL BUGETAR 20.30.01 - RECLAMA SI PUBLICITATE, PENTRU ANUL 2025</t>
  </si>
  <si>
    <t xml:space="preserve"> TOTAL RECLAMA SI PUBLICITATE 20.30.01</t>
  </si>
  <si>
    <t>ARTICOL BUGETAR 20.30.03 - PRIME DE ASIGURARE NON-VIATA, PENTRU ANUL 2025</t>
  </si>
  <si>
    <t>ASIGURARE DE RASPUNDERE CIVILA(MALPRAXIS) PENTRU SPITAL</t>
  </si>
  <si>
    <t>66516500-5</t>
  </si>
  <si>
    <t>Servicii</t>
  </si>
  <si>
    <t>ASIGURARE RCA BT-99-SMD-12 LUNI</t>
  </si>
  <si>
    <t>66510000-8</t>
  </si>
  <si>
    <t>ASIGURARE RCA BT-06-SMD 12 LUNI</t>
  </si>
  <si>
    <t>A.  SEAP</t>
  </si>
  <si>
    <t>ASIGURARE RCA BT-14-SMD 12 LUNI</t>
  </si>
  <si>
    <t>ASIGURARE RCA BT-10-CPU 12 LUNI</t>
  </si>
  <si>
    <t>ASIGURARE RCA BT-07-LZG 12 LUNI</t>
  </si>
  <si>
    <t>ASIGURARE RCA BT-57-SMD 12 LUNI</t>
  </si>
  <si>
    <t>TOTAL 20.30.03 PRIME DE ASIGURARE NON-VITA</t>
  </si>
  <si>
    <t>ARTICOL BUGETAR 20.30.04 - CHIRII, PENTRU ANUL 2025</t>
  </si>
  <si>
    <t>CHIRII</t>
  </si>
  <si>
    <t>TOTAL CHIRII 20.30.04</t>
  </si>
  <si>
    <t>ARTICOL BUGETAR 20.30.30 ALTE CHELTUIELI CU BUNURI SI SERVICII, PENTRU ANUL 2025</t>
  </si>
  <si>
    <t>Servicii asistenta medicala  Radiologie</t>
  </si>
  <si>
    <t>85111200-2</t>
  </si>
  <si>
    <t>Servicii examen psihologia muncii</t>
  </si>
  <si>
    <t>85121270-6</t>
  </si>
  <si>
    <t>Servicii asistenta medicala - medicina muncii</t>
  </si>
  <si>
    <t>85747000-1</t>
  </si>
  <si>
    <t>Servicii de spalatorie</t>
  </si>
  <si>
    <t>TOTAL  20.30.30  ALTE CHELTUIELI CU BUNURI SI SERVICII</t>
  </si>
  <si>
    <t>ARTICOL BUGETAR  71.  01.  02   -   MASINI , ECHIPAMENTE SI MIJLOACE DE  TRANSPORT, PENTRU ANUL 2025</t>
  </si>
  <si>
    <t>Microscop 3 capete -1 foto</t>
  </si>
  <si>
    <t>38634000-8</t>
  </si>
  <si>
    <t>Trusa Necropsie</t>
  </si>
  <si>
    <t>33912000-6</t>
  </si>
  <si>
    <t>Cardiotocograf</t>
  </si>
  <si>
    <t>33123210-3</t>
  </si>
  <si>
    <t xml:space="preserve">Ecograf </t>
  </si>
  <si>
    <t xml:space="preserve">Electrocardiograf </t>
  </si>
  <si>
    <t xml:space="preserve">39715000-7 </t>
  </si>
  <si>
    <t>Injectomat</t>
  </si>
  <si>
    <t>Monitor functii vitale  cu senzor EKG</t>
  </si>
  <si>
    <t>Monitor functii vitale</t>
  </si>
  <si>
    <t xml:space="preserve">Defibrilator </t>
  </si>
  <si>
    <t>33182100-0</t>
  </si>
  <si>
    <t>Defibrilator manual</t>
  </si>
  <si>
    <t>Electrocardiograf portabil</t>
  </si>
  <si>
    <t>33123200-0</t>
  </si>
  <si>
    <t>Histoprocesor 120 casete</t>
  </si>
  <si>
    <t>39300000-5</t>
  </si>
  <si>
    <t>Aparat automat colorare</t>
  </si>
  <si>
    <t>33190000-4</t>
  </si>
  <si>
    <t>Elevator cadavre</t>
  </si>
  <si>
    <t>33192310-8</t>
  </si>
  <si>
    <t>Aparat Citologie mediu lichid</t>
  </si>
  <si>
    <t>Electrocauter</t>
  </si>
  <si>
    <t>Electrocauter Spray - Laparo</t>
  </si>
  <si>
    <t>33161000-6 </t>
  </si>
  <si>
    <t>Computer Tomograf</t>
  </si>
  <si>
    <t xml:space="preserve">33115000-9 </t>
  </si>
  <si>
    <t xml:space="preserve">Negatoscop </t>
  </si>
  <si>
    <t>33124200-7</t>
  </si>
  <si>
    <t>Combina frigorifica</t>
  </si>
  <si>
    <t>Aparat dezghetat plasma si incalzit sange</t>
  </si>
  <si>
    <t>33186200-9</t>
  </si>
  <si>
    <t>Robot universal bucatarie inox - legume</t>
  </si>
  <si>
    <t>39711210-4</t>
  </si>
  <si>
    <t>Cuptor patiserie</t>
  </si>
  <si>
    <t>39711360-0</t>
  </si>
  <si>
    <t>Robot pure - profesional</t>
  </si>
  <si>
    <t>Switch cu nr. Mare de porturi</t>
  </si>
  <si>
    <t>Aspirator chirurgical 40 L</t>
  </si>
  <si>
    <t>42999100-6</t>
  </si>
  <si>
    <t>Pompa volumetrica AMPALL</t>
  </si>
  <si>
    <t>33194110-0</t>
  </si>
  <si>
    <t>Spirometru BTL 08 SPIROPRO</t>
  </si>
  <si>
    <t>33157400-9</t>
  </si>
  <si>
    <t>Detector de vene</t>
  </si>
  <si>
    <t>38430000-8</t>
  </si>
  <si>
    <t>Nebulizator cu compresor OMRONC</t>
  </si>
  <si>
    <t xml:space="preserve">Scaun recoltare </t>
  </si>
  <si>
    <t>33192210-7</t>
  </si>
  <si>
    <t>Aparat Screening</t>
  </si>
  <si>
    <t>33124100-6 </t>
  </si>
  <si>
    <t>Incubator NATALLY</t>
  </si>
  <si>
    <t>33152000-0 </t>
  </si>
  <si>
    <t>Incubator GIRAFE</t>
  </si>
  <si>
    <t>Incubator DESCHIS</t>
  </si>
  <si>
    <t>Incubator Deschis - Masa Radianta</t>
  </si>
  <si>
    <t>Incubator COMEN</t>
  </si>
  <si>
    <t>Masa Radianta DRAGER</t>
  </si>
  <si>
    <t>Aspirator de fum Surtron EVAC</t>
  </si>
  <si>
    <t>Aparat Anestezie</t>
  </si>
  <si>
    <t>33172100-7</t>
  </si>
  <si>
    <t>Vaporizor</t>
  </si>
  <si>
    <t>34913000-0 </t>
  </si>
  <si>
    <t>Instalatie producere apa sterila</t>
  </si>
  <si>
    <t>Concentrator Oxigen</t>
  </si>
  <si>
    <t>Hota electrica tip cupola</t>
  </si>
  <si>
    <t>39141500-7 </t>
  </si>
  <si>
    <t>Lampa fototerapie</t>
  </si>
  <si>
    <t>33167000-8</t>
  </si>
  <si>
    <t>Bilirubinometru</t>
  </si>
  <si>
    <t>33195000-3 </t>
  </si>
  <si>
    <t>Ventilator pacient</t>
  </si>
  <si>
    <t>Ventilator bloc alimentar</t>
  </si>
  <si>
    <t>39717100-2 </t>
  </si>
  <si>
    <t>Aparat detectare vene</t>
  </si>
  <si>
    <t>Masina automata spalat si dezinfectat endoscop</t>
  </si>
  <si>
    <t>42716120-5 </t>
  </si>
  <si>
    <t>Holter TA + ABPM</t>
  </si>
  <si>
    <t>Analizor corporal</t>
  </si>
  <si>
    <t>38434000-6</t>
  </si>
  <si>
    <t>Targa pacienti</t>
  </si>
  <si>
    <t>33192160-1</t>
  </si>
  <si>
    <t>Masa inox</t>
  </si>
  <si>
    <t>39121200-8 </t>
  </si>
  <si>
    <t>Aparat multifunctional kinetoterapie</t>
  </si>
  <si>
    <t>Bicicleta magnetica</t>
  </si>
  <si>
    <t>Cusca Rocher cu accesorii</t>
  </si>
  <si>
    <t>Stepper</t>
  </si>
  <si>
    <t xml:space="preserve">Bicicleta cu scaun </t>
  </si>
  <si>
    <t>Canapea terapie</t>
  </si>
  <si>
    <t>TOTAL    71.01.02  MASINI , ECHIPAMENTE SI MIJLOACE DE TRANSPORT</t>
  </si>
  <si>
    <t>INTOCMIT,</t>
  </si>
  <si>
    <t>EC. LEONTESCU DUMITRU.</t>
  </si>
  <si>
    <t>ARTICOL BUGETAR   71.  01.  03   -   MOBILIER , APARATURA BIROTICA SI ALTE ACTIVE CORPORALE,</t>
  </si>
  <si>
    <t>PENTRU ANUL 2025</t>
  </si>
  <si>
    <t xml:space="preserve">  PROPUNERI   INVESTITII    </t>
  </si>
  <si>
    <t>Carucior multifunctional de 
curatenie profesionala</t>
  </si>
  <si>
    <t>Imprimanta laser multifunctionala</t>
  </si>
  <si>
    <t>Imprimanta multifunctionala ADF duplex automata</t>
  </si>
  <si>
    <t>30232110-8 </t>
  </si>
  <si>
    <t>Casa pentru bani- casaforte</t>
  </si>
  <si>
    <t>44421300-0</t>
  </si>
  <si>
    <t>Sistem PC</t>
  </si>
  <si>
    <t>TOTAL  71.01.03   MOBILIER , APARATURA BIROTICA SI ALTE ACTIVE CORPORALE</t>
  </si>
  <si>
    <t>ARTICOL BUGETAR 71.01.30 - ALTE ACTIVE FIXE, PENTRU ANUL 2025</t>
  </si>
  <si>
    <t>Licenta Software</t>
  </si>
  <si>
    <t>72500000-0</t>
  </si>
  <si>
    <t>Set licente antivirus</t>
  </si>
  <si>
    <t>Echipament stocare NAS</t>
  </si>
  <si>
    <t>30233000-1</t>
  </si>
  <si>
    <t>Pachet Antivirus</t>
  </si>
  <si>
    <t>TOTAL 71.01.30 ALTE ACTIVE FIXE</t>
  </si>
  <si>
    <t>ARTICOL BUGETAR, -   TITLU  71.03. - REPARATII CAPITALE AFERENTE ACTIVELOR FIXE PENTRU ANUL 2025</t>
  </si>
  <si>
    <t>Construire Copertina intrare CPU Pavilion Materno-Infantil</t>
  </si>
  <si>
    <t>45421144-5</t>
  </si>
  <si>
    <t>Lucrari de reabilitare statie de conectiunu 0,4kw</t>
  </si>
  <si>
    <t>45317000-2</t>
  </si>
  <si>
    <t>Reabilitare canalizare principala SMD</t>
  </si>
  <si>
    <t>45330000-9</t>
  </si>
  <si>
    <t>Cale de acces CPU pavilion Materno-Infantil</t>
  </si>
  <si>
    <t>45233226-9</t>
  </si>
  <si>
    <t>Inlocuire tablou electric</t>
  </si>
  <si>
    <t>45310000-3 </t>
  </si>
  <si>
    <t>Construire  platforma deseuri</t>
  </si>
  <si>
    <t>45222110-3</t>
  </si>
  <si>
    <t>Lucrari sectie Psihiatrie</t>
  </si>
  <si>
    <t>45453100-8</t>
  </si>
  <si>
    <t>TOTAL 71.03 REPARATII CAPITALE AFERENTE ACTIVELOR FIXE</t>
  </si>
</sst>
</file>

<file path=xl/styles.xml><?xml version="1.0" encoding="utf-8"?>
<styleSheet xmlns="http://schemas.openxmlformats.org/spreadsheetml/2006/main">
  <numFmts count="1">
    <numFmt numFmtId="164" formatCode="0.0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</font>
    <font>
      <sz val="11"/>
      <name val="Times New Roman"/>
      <family val="1"/>
    </font>
    <font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Segoe UI"/>
      <family val="2"/>
    </font>
    <font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Times New Roman"/>
      <family val="1"/>
      <charset val="238"/>
    </font>
    <font>
      <sz val="11"/>
      <name val="Calibri"/>
      <family val="2"/>
      <scheme val="minor"/>
    </font>
    <font>
      <sz val="1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15">
    <xf numFmtId="0" fontId="0" fillId="0" borderId="0" xfId="0"/>
    <xf numFmtId="0" fontId="0" fillId="0" borderId="0" xfId="0" applyBorder="1"/>
    <xf numFmtId="0" fontId="4" fillId="0" borderId="0" xfId="1" applyFont="1"/>
    <xf numFmtId="0" fontId="5" fillId="0" borderId="0" xfId="1" applyFont="1"/>
    <xf numFmtId="1" fontId="4" fillId="0" borderId="0" xfId="1" applyNumberFormat="1" applyFont="1"/>
    <xf numFmtId="2" fontId="4" fillId="0" borderId="0" xfId="1" applyNumberFormat="1" applyFont="1"/>
    <xf numFmtId="0" fontId="6" fillId="0" borderId="0" xfId="0" applyFont="1"/>
    <xf numFmtId="0" fontId="7" fillId="0" borderId="0" xfId="1" applyFont="1"/>
    <xf numFmtId="2" fontId="8" fillId="0" borderId="0" xfId="1" applyNumberFormat="1" applyFont="1"/>
    <xf numFmtId="0" fontId="9" fillId="0" borderId="0" xfId="1" applyFont="1"/>
    <xf numFmtId="2" fontId="8" fillId="0" borderId="0" xfId="1" applyNumberFormat="1" applyFont="1" applyBorder="1"/>
    <xf numFmtId="2" fontId="9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1" fillId="0" borderId="0" xfId="1" applyFont="1"/>
    <xf numFmtId="0" fontId="7" fillId="0" borderId="0" xfId="1" applyFont="1" applyBorder="1"/>
    <xf numFmtId="1" fontId="7" fillId="0" borderId="0" xfId="1" applyNumberFormat="1" applyFont="1" applyBorder="1"/>
    <xf numFmtId="2" fontId="7" fillId="0" borderId="0" xfId="1" applyNumberFormat="1" applyFont="1" applyBorder="1"/>
    <xf numFmtId="0" fontId="11" fillId="0" borderId="0" xfId="1" applyFont="1" applyBorder="1"/>
    <xf numFmtId="0" fontId="4" fillId="0" borderId="0" xfId="1" applyFont="1" applyBorder="1"/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vertical="center" wrapText="1"/>
    </xf>
    <xf numFmtId="2" fontId="4" fillId="0" borderId="2" xfId="1" applyNumberFormat="1" applyFont="1" applyBorder="1" applyAlignment="1">
      <alignment vertical="center" wrapText="1"/>
    </xf>
    <xf numFmtId="0" fontId="4" fillId="0" borderId="1" xfId="1" applyFont="1" applyBorder="1" applyAlignment="1">
      <alignment wrapText="1"/>
    </xf>
    <xf numFmtId="0" fontId="4" fillId="0" borderId="3" xfId="1" applyFont="1" applyBorder="1"/>
    <xf numFmtId="1" fontId="4" fillId="0" borderId="3" xfId="1" applyNumberFormat="1" applyFont="1" applyBorder="1"/>
    <xf numFmtId="2" fontId="4" fillId="0" borderId="3" xfId="1" applyNumberFormat="1" applyFont="1" applyBorder="1"/>
    <xf numFmtId="2" fontId="4" fillId="0" borderId="3" xfId="2" applyNumberFormat="1" applyFont="1" applyBorder="1" applyAlignment="1">
      <alignment horizontal="right"/>
    </xf>
    <xf numFmtId="2" fontId="4" fillId="0" borderId="4" xfId="2" applyNumberFormat="1" applyFont="1" applyBorder="1"/>
    <xf numFmtId="0" fontId="4" fillId="0" borderId="1" xfId="1" applyFont="1" applyBorder="1"/>
    <xf numFmtId="0" fontId="4" fillId="0" borderId="3" xfId="1" applyFont="1" applyBorder="1" applyAlignment="1">
      <alignment wrapText="1"/>
    </xf>
    <xf numFmtId="0" fontId="4" fillId="0" borderId="0" xfId="0" applyFont="1"/>
    <xf numFmtId="1" fontId="4" fillId="0" borderId="1" xfId="1" applyNumberFormat="1" applyFont="1" applyBorder="1"/>
    <xf numFmtId="2" fontId="4" fillId="0" borderId="1" xfId="1" applyNumberFormat="1" applyFont="1" applyBorder="1"/>
    <xf numFmtId="0" fontId="4" fillId="0" borderId="1" xfId="0" applyFont="1" applyBorder="1"/>
    <xf numFmtId="0" fontId="4" fillId="0" borderId="5" xfId="1" applyFont="1" applyBorder="1"/>
    <xf numFmtId="0" fontId="4" fillId="0" borderId="5" xfId="0" applyFont="1" applyBorder="1"/>
    <xf numFmtId="0" fontId="4" fillId="0" borderId="6" xfId="1" applyFont="1" applyBorder="1"/>
    <xf numFmtId="1" fontId="4" fillId="0" borderId="5" xfId="1" applyNumberFormat="1" applyFont="1" applyBorder="1"/>
    <xf numFmtId="2" fontId="4" fillId="0" borderId="5" xfId="1" applyNumberFormat="1" applyFont="1" applyBorder="1"/>
    <xf numFmtId="2" fontId="4" fillId="0" borderId="6" xfId="2" applyNumberFormat="1" applyFont="1" applyBorder="1" applyAlignment="1">
      <alignment horizontal="right"/>
    </xf>
    <xf numFmtId="2" fontId="4" fillId="0" borderId="1" xfId="2" applyNumberFormat="1" applyFont="1" applyBorder="1" applyAlignment="1">
      <alignment horizontal="right"/>
    </xf>
    <xf numFmtId="2" fontId="4" fillId="0" borderId="5" xfId="2" applyNumberFormat="1" applyFont="1" applyBorder="1" applyAlignment="1">
      <alignment horizontal="right"/>
    </xf>
    <xf numFmtId="0" fontId="4" fillId="0" borderId="7" xfId="1" applyFont="1" applyBorder="1"/>
    <xf numFmtId="0" fontId="4" fillId="0" borderId="8" xfId="1" applyFont="1" applyBorder="1"/>
    <xf numFmtId="1" fontId="4" fillId="0" borderId="6" xfId="1" applyNumberFormat="1" applyFont="1" applyBorder="1"/>
    <xf numFmtId="2" fontId="4" fillId="0" borderId="6" xfId="1" applyNumberFormat="1" applyFont="1" applyBorder="1"/>
    <xf numFmtId="2" fontId="4" fillId="0" borderId="9" xfId="2" applyNumberFormat="1" applyFont="1" applyBorder="1"/>
    <xf numFmtId="0" fontId="4" fillId="0" borderId="10" xfId="1" applyFont="1" applyBorder="1"/>
    <xf numFmtId="2" fontId="4" fillId="0" borderId="1" xfId="2" applyNumberFormat="1" applyFont="1" applyBorder="1"/>
    <xf numFmtId="0" fontId="4" fillId="0" borderId="11" xfId="1" applyFont="1" applyBorder="1"/>
    <xf numFmtId="0" fontId="7" fillId="0" borderId="12" xfId="1" applyFont="1" applyBorder="1"/>
    <xf numFmtId="0" fontId="7" fillId="0" borderId="13" xfId="1" applyFont="1" applyBorder="1"/>
    <xf numFmtId="0" fontId="7" fillId="0" borderId="14" xfId="1" applyFont="1" applyBorder="1"/>
    <xf numFmtId="1" fontId="7" fillId="0" borderId="14" xfId="1" applyNumberFormat="1" applyFont="1" applyBorder="1"/>
    <xf numFmtId="2" fontId="7" fillId="0" borderId="14" xfId="1" applyNumberFormat="1" applyFont="1" applyBorder="1"/>
    <xf numFmtId="2" fontId="7" fillId="0" borderId="15" xfId="1" applyNumberFormat="1" applyFont="1" applyBorder="1"/>
    <xf numFmtId="0" fontId="7" fillId="0" borderId="7" xfId="1" applyFont="1" applyBorder="1"/>
    <xf numFmtId="0" fontId="7" fillId="0" borderId="1" xfId="1" applyFont="1" applyBorder="1"/>
    <xf numFmtId="1" fontId="4" fillId="0" borderId="0" xfId="1" applyNumberFormat="1" applyFont="1" applyBorder="1"/>
    <xf numFmtId="2" fontId="4" fillId="0" borderId="0" xfId="1" applyNumberFormat="1" applyFont="1" applyBorder="1"/>
    <xf numFmtId="0" fontId="12" fillId="0" borderId="0" xfId="0" applyFont="1"/>
    <xf numFmtId="0" fontId="4" fillId="0" borderId="6" xfId="1" applyFont="1" applyBorder="1" applyAlignment="1">
      <alignment wrapText="1"/>
    </xf>
    <xf numFmtId="1" fontId="7" fillId="0" borderId="0" xfId="1" applyNumberFormat="1" applyFont="1"/>
    <xf numFmtId="2" fontId="7" fillId="0" borderId="0" xfId="1" applyNumberFormat="1" applyFont="1"/>
    <xf numFmtId="0" fontId="7" fillId="0" borderId="2" xfId="1" applyFont="1" applyBorder="1"/>
    <xf numFmtId="0" fontId="9" fillId="0" borderId="0" xfId="0" applyFont="1"/>
    <xf numFmtId="0" fontId="4" fillId="0" borderId="5" xfId="1" applyFont="1" applyBorder="1" applyAlignment="1">
      <alignment wrapText="1"/>
    </xf>
    <xf numFmtId="0" fontId="7" fillId="0" borderId="3" xfId="1" applyFont="1" applyBorder="1"/>
    <xf numFmtId="2" fontId="4" fillId="0" borderId="5" xfId="2" applyNumberFormat="1" applyFont="1" applyBorder="1"/>
    <xf numFmtId="0" fontId="7" fillId="0" borderId="5" xfId="1" applyFont="1" applyBorder="1"/>
    <xf numFmtId="0" fontId="9" fillId="0" borderId="1" xfId="0" applyFont="1" applyBorder="1"/>
    <xf numFmtId="0" fontId="12" fillId="0" borderId="1" xfId="0" applyFont="1" applyBorder="1"/>
    <xf numFmtId="0" fontId="4" fillId="0" borderId="9" xfId="1" applyFont="1" applyBorder="1"/>
    <xf numFmtId="0" fontId="4" fillId="0" borderId="14" xfId="1" applyFont="1" applyBorder="1"/>
    <xf numFmtId="2" fontId="4" fillId="0" borderId="1" xfId="1" applyNumberFormat="1" applyFont="1" applyBorder="1" applyAlignment="1">
      <alignment horizontal="right"/>
    </xf>
    <xf numFmtId="0" fontId="13" fillId="0" borderId="1" xfId="1" applyFont="1" applyBorder="1"/>
    <xf numFmtId="1" fontId="13" fillId="0" borderId="1" xfId="1" applyNumberFormat="1" applyFont="1" applyBorder="1"/>
    <xf numFmtId="2" fontId="13" fillId="0" borderId="1" xfId="1" applyNumberFormat="1" applyFont="1" applyBorder="1"/>
    <xf numFmtId="2" fontId="13" fillId="0" borderId="3" xfId="2" applyNumberFormat="1" applyFont="1" applyBorder="1" applyAlignment="1">
      <alignment horizontal="right"/>
    </xf>
    <xf numFmtId="2" fontId="13" fillId="0" borderId="4" xfId="2" applyNumberFormat="1" applyFont="1" applyBorder="1"/>
    <xf numFmtId="0" fontId="13" fillId="0" borderId="0" xfId="0" applyFont="1"/>
    <xf numFmtId="2" fontId="13" fillId="0" borderId="1" xfId="2" applyNumberFormat="1" applyFont="1" applyBorder="1" applyAlignment="1">
      <alignment horizontal="right"/>
    </xf>
    <xf numFmtId="0" fontId="13" fillId="0" borderId="3" xfId="1" applyFont="1" applyBorder="1" applyAlignment="1">
      <alignment wrapText="1"/>
    </xf>
    <xf numFmtId="0" fontId="13" fillId="0" borderId="3" xfId="1" applyFont="1" applyBorder="1"/>
    <xf numFmtId="0" fontId="13" fillId="0" borderId="12" xfId="1" applyFont="1" applyBorder="1"/>
    <xf numFmtId="0" fontId="13" fillId="0" borderId="8" xfId="1" applyFont="1" applyBorder="1"/>
    <xf numFmtId="0" fontId="13" fillId="0" borderId="5" xfId="1" applyFont="1" applyBorder="1"/>
    <xf numFmtId="1" fontId="13" fillId="0" borderId="6" xfId="1" applyNumberFormat="1" applyFont="1" applyBorder="1"/>
    <xf numFmtId="2" fontId="13" fillId="0" borderId="6" xfId="1" applyNumberFormat="1" applyFont="1" applyBorder="1"/>
    <xf numFmtId="2" fontId="13" fillId="0" borderId="6" xfId="2" applyNumberFormat="1" applyFont="1" applyBorder="1" applyAlignment="1">
      <alignment horizontal="right"/>
    </xf>
    <xf numFmtId="2" fontId="13" fillId="0" borderId="9" xfId="2" applyNumberFormat="1" applyFont="1" applyBorder="1"/>
    <xf numFmtId="0" fontId="7" fillId="0" borderId="9" xfId="1" applyFont="1" applyBorder="1"/>
    <xf numFmtId="0" fontId="13" fillId="0" borderId="0" xfId="1" applyFont="1"/>
    <xf numFmtId="1" fontId="13" fillId="0" borderId="3" xfId="1" applyNumberFormat="1" applyFont="1" applyBorder="1"/>
    <xf numFmtId="2" fontId="13" fillId="0" borderId="3" xfId="1" applyNumberFormat="1" applyFont="1" applyBorder="1"/>
    <xf numFmtId="0" fontId="13" fillId="0" borderId="0" xfId="1" applyFont="1" applyBorder="1"/>
    <xf numFmtId="1" fontId="13" fillId="0" borderId="5" xfId="1" applyNumberFormat="1" applyFont="1" applyBorder="1"/>
    <xf numFmtId="2" fontId="13" fillId="0" borderId="5" xfId="1" applyNumberFormat="1" applyFont="1" applyBorder="1"/>
    <xf numFmtId="0" fontId="13" fillId="0" borderId="4" xfId="1" applyFont="1" applyBorder="1"/>
    <xf numFmtId="0" fontId="13" fillId="0" borderId="9" xfId="1" applyFont="1" applyBorder="1"/>
    <xf numFmtId="0" fontId="13" fillId="0" borderId="6" xfId="1" applyFont="1" applyBorder="1"/>
    <xf numFmtId="2" fontId="13" fillId="0" borderId="5" xfId="2" applyNumberFormat="1" applyFont="1" applyBorder="1" applyAlignment="1">
      <alignment horizontal="right"/>
    </xf>
    <xf numFmtId="2" fontId="13" fillId="0" borderId="1" xfId="2" applyNumberFormat="1" applyFont="1" applyBorder="1"/>
    <xf numFmtId="0" fontId="13" fillId="0" borderId="1" xfId="0" applyFont="1" applyBorder="1"/>
    <xf numFmtId="0" fontId="7" fillId="0" borderId="11" xfId="1" applyFont="1" applyBorder="1"/>
    <xf numFmtId="0" fontId="4" fillId="0" borderId="4" xfId="1" applyFont="1" applyBorder="1"/>
    <xf numFmtId="0" fontId="4" fillId="0" borderId="2" xfId="1" applyFont="1" applyBorder="1"/>
    <xf numFmtId="0" fontId="13" fillId="0" borderId="2" xfId="1" applyFont="1" applyBorder="1"/>
    <xf numFmtId="0" fontId="14" fillId="0" borderId="1" xfId="0" applyFont="1" applyBorder="1"/>
    <xf numFmtId="0" fontId="4" fillId="0" borderId="12" xfId="1" applyFont="1" applyBorder="1"/>
    <xf numFmtId="0" fontId="14" fillId="0" borderId="0" xfId="0" applyFont="1"/>
    <xf numFmtId="0" fontId="7" fillId="0" borderId="15" xfId="1" applyFont="1" applyBorder="1"/>
    <xf numFmtId="2" fontId="4" fillId="0" borderId="1" xfId="0" applyNumberFormat="1" applyFont="1" applyBorder="1" applyAlignment="1">
      <alignment shrinkToFit="1"/>
    </xf>
    <xf numFmtId="0" fontId="4" fillId="0" borderId="1" xfId="0" applyFont="1" applyBorder="1" applyAlignment="1"/>
    <xf numFmtId="1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13" fillId="0" borderId="1" xfId="0" applyNumberFormat="1" applyFont="1" applyBorder="1" applyAlignment="1">
      <alignment vertical="center" shrinkToFit="1"/>
    </xf>
    <xf numFmtId="0" fontId="13" fillId="0" borderId="1" xfId="0" applyFont="1" applyBorder="1" applyAlignment="1">
      <alignment horizontal="left" vertical="center"/>
    </xf>
    <xf numFmtId="1" fontId="13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/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shrinkToFit="1"/>
    </xf>
    <xf numFmtId="2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2" fontId="13" fillId="0" borderId="5" xfId="0" applyNumberFormat="1" applyFont="1" applyBorder="1" applyAlignment="1">
      <alignment vertical="center" shrinkToFit="1"/>
    </xf>
    <xf numFmtId="0" fontId="13" fillId="0" borderId="5" xfId="0" applyFont="1" applyBorder="1" applyAlignment="1">
      <alignment vertical="center"/>
    </xf>
    <xf numFmtId="1" fontId="13" fillId="0" borderId="5" xfId="0" applyNumberFormat="1" applyFont="1" applyFill="1" applyBorder="1" applyAlignment="1" applyProtection="1"/>
    <xf numFmtId="0" fontId="13" fillId="0" borderId="5" xfId="0" applyNumberFormat="1" applyFont="1" applyFill="1" applyBorder="1" applyAlignment="1" applyProtection="1"/>
    <xf numFmtId="2" fontId="13" fillId="0" borderId="5" xfId="0" applyNumberFormat="1" applyFont="1" applyBorder="1" applyAlignment="1">
      <alignment shrinkToFit="1"/>
    </xf>
    <xf numFmtId="0" fontId="13" fillId="0" borderId="5" xfId="0" applyFont="1" applyBorder="1"/>
    <xf numFmtId="2" fontId="13" fillId="0" borderId="0" xfId="0" applyNumberFormat="1" applyFont="1" applyBorder="1" applyAlignment="1">
      <alignment vertical="center" shrinkToFit="1"/>
    </xf>
    <xf numFmtId="0" fontId="13" fillId="0" borderId="6" xfId="0" applyFont="1" applyBorder="1" applyAlignment="1">
      <alignment vertical="center"/>
    </xf>
    <xf numFmtId="1" fontId="13" fillId="0" borderId="6" xfId="0" applyNumberFormat="1" applyFont="1" applyFill="1" applyBorder="1" applyAlignment="1" applyProtection="1"/>
    <xf numFmtId="0" fontId="13" fillId="0" borderId="6" xfId="0" applyNumberFormat="1" applyFont="1" applyFill="1" applyBorder="1" applyAlignment="1" applyProtection="1"/>
    <xf numFmtId="1" fontId="7" fillId="0" borderId="1" xfId="1" applyNumberFormat="1" applyFont="1" applyBorder="1"/>
    <xf numFmtId="2" fontId="7" fillId="0" borderId="1" xfId="1" applyNumberFormat="1" applyFont="1" applyBorder="1"/>
    <xf numFmtId="2" fontId="15" fillId="0" borderId="1" xfId="0" applyNumberFormat="1" applyFont="1" applyBorder="1" applyAlignment="1">
      <alignment vertical="center" wrapText="1" shrinkToFit="1"/>
    </xf>
    <xf numFmtId="1" fontId="15" fillId="0" borderId="1" xfId="0" applyNumberFormat="1" applyFont="1" applyBorder="1" applyAlignment="1">
      <alignment horizontal="right"/>
    </xf>
    <xf numFmtId="164" fontId="15" fillId="0" borderId="1" xfId="0" applyNumberFormat="1" applyFont="1" applyFill="1" applyBorder="1" applyAlignment="1" applyProtection="1"/>
    <xf numFmtId="2" fontId="13" fillId="0" borderId="0" xfId="2" applyNumberFormat="1" applyFont="1" applyBorder="1" applyAlignment="1">
      <alignment horizontal="right"/>
    </xf>
    <xf numFmtId="2" fontId="15" fillId="0" borderId="1" xfId="0" applyNumberFormat="1" applyFont="1" applyBorder="1" applyAlignment="1">
      <alignment vertical="center" shrinkToFit="1"/>
    </xf>
    <xf numFmtId="1" fontId="15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Fill="1" applyBorder="1" applyAlignment="1" applyProtection="1">
      <alignment vertical="center"/>
    </xf>
    <xf numFmtId="0" fontId="13" fillId="0" borderId="3" xfId="0" applyFont="1" applyBorder="1" applyAlignment="1">
      <alignment vertical="center"/>
    </xf>
    <xf numFmtId="0" fontId="13" fillId="0" borderId="1" xfId="1" applyFont="1" applyBorder="1" applyAlignment="1">
      <alignment wrapText="1"/>
    </xf>
    <xf numFmtId="0" fontId="13" fillId="0" borderId="11" xfId="1" applyFont="1" applyBorder="1"/>
    <xf numFmtId="0" fontId="16" fillId="0" borderId="0" xfId="1" applyFont="1" applyBorder="1"/>
    <xf numFmtId="164" fontId="15" fillId="0" borderId="1" xfId="0" applyNumberFormat="1" applyFont="1" applyBorder="1" applyAlignment="1">
      <alignment vertical="center"/>
    </xf>
    <xf numFmtId="2" fontId="17" fillId="0" borderId="1" xfId="0" applyNumberFormat="1" applyFont="1" applyBorder="1" applyAlignment="1">
      <alignment vertical="center" shrinkToFit="1"/>
    </xf>
    <xf numFmtId="1" fontId="17" fillId="0" borderId="1" xfId="0" applyNumberFormat="1" applyFont="1" applyBorder="1" applyAlignment="1">
      <alignment horizontal="right" vertical="center"/>
    </xf>
    <xf numFmtId="164" fontId="17" fillId="0" borderId="1" xfId="0" applyNumberFormat="1" applyFont="1" applyFill="1" applyBorder="1" applyAlignment="1" applyProtection="1">
      <alignment vertical="center"/>
    </xf>
    <xf numFmtId="2" fontId="17" fillId="0" borderId="1" xfId="0" applyNumberFormat="1" applyFont="1" applyFill="1" applyBorder="1" applyAlignment="1">
      <alignment vertical="center" shrinkToFit="1"/>
    </xf>
    <xf numFmtId="0" fontId="13" fillId="0" borderId="7" xfId="1" applyFont="1" applyBorder="1"/>
    <xf numFmtId="2" fontId="13" fillId="0" borderId="7" xfId="0" applyNumberFormat="1" applyFont="1" applyBorder="1" applyAlignment="1">
      <alignment vertical="center" shrinkToFit="1"/>
    </xf>
    <xf numFmtId="2" fontId="4" fillId="0" borderId="7" xfId="0" applyNumberFormat="1" applyFont="1" applyBorder="1" applyAlignment="1">
      <alignment vertical="center" shrinkToFit="1"/>
    </xf>
    <xf numFmtId="0" fontId="13" fillId="0" borderId="10" xfId="1" applyFont="1" applyBorder="1"/>
    <xf numFmtId="0" fontId="13" fillId="0" borderId="7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" fontId="18" fillId="0" borderId="1" xfId="0" applyNumberFormat="1" applyFont="1" applyBorder="1"/>
    <xf numFmtId="2" fontId="18" fillId="0" borderId="1" xfId="0" applyNumberFormat="1" applyFont="1" applyBorder="1"/>
    <xf numFmtId="0" fontId="13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9" fillId="0" borderId="1" xfId="0" applyFont="1" applyBorder="1"/>
    <xf numFmtId="0" fontId="4" fillId="0" borderId="1" xfId="0" applyFont="1" applyFill="1" applyBorder="1" applyAlignment="1">
      <alignment horizontal="left" vertical="center"/>
    </xf>
    <xf numFmtId="1" fontId="19" fillId="0" borderId="1" xfId="0" applyNumberFormat="1" applyFont="1" applyBorder="1"/>
    <xf numFmtId="2" fontId="19" fillId="0" borderId="1" xfId="0" applyNumberFormat="1" applyFont="1" applyBorder="1"/>
    <xf numFmtId="0" fontId="4" fillId="0" borderId="3" xfId="0" applyFont="1" applyBorder="1" applyAlignment="1">
      <alignment horizontal="right" vertical="center"/>
    </xf>
    <xf numFmtId="2" fontId="19" fillId="0" borderId="4" xfId="0" applyNumberFormat="1" applyFont="1" applyBorder="1"/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19" fillId="0" borderId="5" xfId="0" applyNumberFormat="1" applyFont="1" applyBorder="1"/>
    <xf numFmtId="2" fontId="19" fillId="0" borderId="5" xfId="0" applyNumberFormat="1" applyFont="1" applyBorder="1"/>
    <xf numFmtId="0" fontId="19" fillId="0" borderId="5" xfId="0" applyFont="1" applyBorder="1"/>
    <xf numFmtId="0" fontId="4" fillId="0" borderId="5" xfId="0" applyFont="1" applyFill="1" applyBorder="1" applyAlignment="1">
      <alignment horizontal="left" vertical="center"/>
    </xf>
    <xf numFmtId="0" fontId="7" fillId="0" borderId="16" xfId="1" applyFont="1" applyBorder="1"/>
    <xf numFmtId="0" fontId="4" fillId="0" borderId="17" xfId="1" applyFont="1" applyBorder="1"/>
    <xf numFmtId="1" fontId="4" fillId="0" borderId="17" xfId="1" applyNumberFormat="1" applyFont="1" applyBorder="1"/>
    <xf numFmtId="2" fontId="4" fillId="0" borderId="17" xfId="1" applyNumberFormat="1" applyFont="1" applyBorder="1"/>
    <xf numFmtId="2" fontId="7" fillId="0" borderId="18" xfId="1" applyNumberFormat="1" applyFont="1" applyBorder="1"/>
    <xf numFmtId="2" fontId="16" fillId="0" borderId="0" xfId="1" applyNumberFormat="1" applyFont="1" applyBorder="1"/>
    <xf numFmtId="2" fontId="13" fillId="0" borderId="0" xfId="1" applyNumberFormat="1" applyFont="1" applyBorder="1"/>
    <xf numFmtId="0" fontId="4" fillId="0" borderId="5" xfId="1" applyFont="1" applyBorder="1" applyAlignment="1">
      <alignment vertical="center" wrapText="1"/>
    </xf>
    <xf numFmtId="1" fontId="4" fillId="0" borderId="5" xfId="1" applyNumberFormat="1" applyFont="1" applyBorder="1" applyAlignment="1">
      <alignment vertical="center" wrapText="1"/>
    </xf>
    <xf numFmtId="2" fontId="4" fillId="0" borderId="5" xfId="1" applyNumberFormat="1" applyFont="1" applyBorder="1" applyAlignment="1">
      <alignment vertical="center" wrapText="1"/>
    </xf>
    <xf numFmtId="2" fontId="4" fillId="0" borderId="12" xfId="1" applyNumberFormat="1" applyFont="1" applyBorder="1" applyAlignment="1">
      <alignment vertical="center" wrapText="1"/>
    </xf>
    <xf numFmtId="0" fontId="9" fillId="0" borderId="1" xfId="1" applyFont="1" applyBorder="1"/>
    <xf numFmtId="1" fontId="9" fillId="0" borderId="1" xfId="1" applyNumberFormat="1" applyFont="1" applyBorder="1"/>
    <xf numFmtId="2" fontId="9" fillId="0" borderId="1" xfId="1" applyNumberFormat="1" applyFont="1" applyBorder="1"/>
    <xf numFmtId="2" fontId="9" fillId="0" borderId="1" xfId="2" applyNumberFormat="1" applyFont="1" applyBorder="1" applyAlignment="1">
      <alignment horizontal="right"/>
    </xf>
    <xf numFmtId="2" fontId="9" fillId="0" borderId="1" xfId="2" applyNumberFormat="1" applyFont="1" applyBorder="1"/>
    <xf numFmtId="0" fontId="9" fillId="0" borderId="0" xfId="1" applyFont="1" applyBorder="1"/>
    <xf numFmtId="0" fontId="20" fillId="0" borderId="0" xfId="1" applyFont="1" applyBorder="1"/>
    <xf numFmtId="1" fontId="9" fillId="0" borderId="0" xfId="1" applyNumberFormat="1" applyFont="1" applyBorder="1"/>
    <xf numFmtId="2" fontId="9" fillId="0" borderId="0" xfId="1" applyNumberFormat="1" applyFont="1" applyBorder="1"/>
    <xf numFmtId="2" fontId="20" fillId="0" borderId="0" xfId="1" applyNumberFormat="1" applyFont="1" applyBorder="1"/>
    <xf numFmtId="1" fontId="13" fillId="0" borderId="0" xfId="1" applyNumberFormat="1" applyFont="1" applyBorder="1"/>
    <xf numFmtId="0" fontId="7" fillId="0" borderId="0" xfId="2" applyFont="1" applyBorder="1" applyAlignment="1">
      <alignment horizontal="center" vertical="top" wrapText="1"/>
    </xf>
    <xf numFmtId="0" fontId="13" fillId="0" borderId="6" xfId="1" applyFont="1" applyBorder="1" applyAlignment="1">
      <alignment wrapText="1"/>
    </xf>
    <xf numFmtId="2" fontId="4" fillId="0" borderId="1" xfId="2" applyNumberFormat="1" applyFont="1" applyBorder="1" applyAlignment="1">
      <alignment horizontal="right" vertical="center"/>
    </xf>
    <xf numFmtId="2" fontId="4" fillId="0" borderId="3" xfId="2" applyNumberFormat="1" applyFont="1" applyBorder="1" applyAlignment="1">
      <alignment horizontal="right" vertical="center"/>
    </xf>
    <xf numFmtId="2" fontId="13" fillId="0" borderId="1" xfId="2" applyNumberFormat="1" applyFont="1" applyBorder="1" applyAlignment="1">
      <alignment horizontal="right" vertical="center"/>
    </xf>
    <xf numFmtId="2" fontId="13" fillId="0" borderId="3" xfId="2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6" fillId="0" borderId="1" xfId="1" applyFont="1" applyBorder="1"/>
    <xf numFmtId="2" fontId="4" fillId="0" borderId="5" xfId="2" applyNumberFormat="1" applyFont="1" applyBorder="1" applyAlignment="1">
      <alignment horizontal="right" vertical="center"/>
    </xf>
    <xf numFmtId="0" fontId="7" fillId="0" borderId="17" xfId="1" applyFont="1" applyBorder="1"/>
    <xf numFmtId="1" fontId="7" fillId="0" borderId="17" xfId="1" applyNumberFormat="1" applyFont="1" applyBorder="1"/>
    <xf numFmtId="2" fontId="7" fillId="0" borderId="17" xfId="1" applyNumberFormat="1" applyFont="1" applyBorder="1"/>
    <xf numFmtId="0" fontId="7" fillId="0" borderId="18" xfId="1" applyFont="1" applyBorder="1"/>
    <xf numFmtId="2" fontId="11" fillId="0" borderId="0" xfId="1" applyNumberFormat="1" applyFont="1" applyBorder="1"/>
    <xf numFmtId="2" fontId="11" fillId="0" borderId="0" xfId="1" applyNumberFormat="1" applyFont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13" fillId="0" borderId="3" xfId="0" applyFont="1" applyBorder="1" applyAlignment="1">
      <alignment horizontal="right" vertical="center"/>
    </xf>
    <xf numFmtId="2" fontId="18" fillId="0" borderId="4" xfId="0" applyNumberFormat="1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/>
    </xf>
    <xf numFmtId="1" fontId="18" fillId="0" borderId="6" xfId="0" applyNumberFormat="1" applyFont="1" applyBorder="1"/>
    <xf numFmtId="2" fontId="18" fillId="0" borderId="6" xfId="0" applyNumberFormat="1" applyFont="1" applyBorder="1"/>
    <xf numFmtId="2" fontId="7" fillId="0" borderId="3" xfId="1" applyNumberFormat="1" applyFont="1" applyBorder="1"/>
    <xf numFmtId="2" fontId="13" fillId="0" borderId="6" xfId="2" applyNumberFormat="1" applyFont="1" applyBorder="1" applyAlignment="1">
      <alignment horizontal="right" vertical="center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/>
    <xf numFmtId="2" fontId="4" fillId="0" borderId="1" xfId="1" applyNumberFormat="1" applyFont="1" applyBorder="1" applyAlignment="1"/>
    <xf numFmtId="0" fontId="13" fillId="0" borderId="1" xfId="1" applyFont="1" applyBorder="1" applyAlignment="1">
      <alignment vertical="top" wrapText="1"/>
    </xf>
    <xf numFmtId="2" fontId="13" fillId="0" borderId="1" xfId="1" applyNumberFormat="1" applyFont="1" applyBorder="1" applyAlignment="1"/>
    <xf numFmtId="0" fontId="4" fillId="0" borderId="1" xfId="0" applyFont="1" applyBorder="1" applyAlignment="1">
      <alignment vertical="top" wrapText="1"/>
    </xf>
    <xf numFmtId="2" fontId="13" fillId="0" borderId="0" xfId="2" applyNumberFormat="1" applyFont="1" applyBorder="1" applyAlignment="1">
      <alignment horizontal="right" vertical="center"/>
    </xf>
    <xf numFmtId="2" fontId="13" fillId="0" borderId="0" xfId="2" applyNumberFormat="1" applyFont="1" applyBorder="1"/>
    <xf numFmtId="0" fontId="9" fillId="0" borderId="5" xfId="0" applyFont="1" applyBorder="1"/>
    <xf numFmtId="2" fontId="4" fillId="0" borderId="0" xfId="2" applyNumberFormat="1" applyFont="1" applyBorder="1"/>
    <xf numFmtId="0" fontId="4" fillId="0" borderId="0" xfId="0" applyFont="1" applyBorder="1"/>
    <xf numFmtId="1" fontId="11" fillId="0" borderId="0" xfId="1" applyNumberFormat="1" applyFont="1" applyBorder="1"/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justify" vertical="top" wrapText="1"/>
    </xf>
    <xf numFmtId="1" fontId="13" fillId="0" borderId="5" xfId="1" applyNumberFormat="1" applyFont="1" applyBorder="1" applyAlignment="1">
      <alignment horizontal="right" wrapText="1"/>
    </xf>
    <xf numFmtId="0" fontId="13" fillId="0" borderId="1" xfId="1" applyFont="1" applyBorder="1" applyAlignment="1">
      <alignment horizontal="left" vertical="top" wrapText="1"/>
    </xf>
    <xf numFmtId="0" fontId="13" fillId="0" borderId="1" xfId="1" applyFont="1" applyBorder="1" applyAlignment="1">
      <alignment horizontal="justify" vertical="top" wrapText="1"/>
    </xf>
    <xf numFmtId="1" fontId="13" fillId="0" borderId="1" xfId="1" applyNumberFormat="1" applyFont="1" applyBorder="1" applyAlignment="1">
      <alignment horizontal="right" vertical="top" wrapText="1"/>
    </xf>
    <xf numFmtId="0" fontId="22" fillId="0" borderId="0" xfId="1" applyFont="1" applyBorder="1"/>
    <xf numFmtId="0" fontId="23" fillId="0" borderId="0" xfId="1" applyFont="1" applyBorder="1"/>
    <xf numFmtId="0" fontId="22" fillId="0" borderId="0" xfId="1" applyFont="1"/>
    <xf numFmtId="1" fontId="24" fillId="0" borderId="17" xfId="1" applyNumberFormat="1" applyFont="1" applyBorder="1"/>
    <xf numFmtId="1" fontId="24" fillId="0" borderId="0" xfId="1" applyNumberFormat="1" applyFont="1" applyBorder="1"/>
    <xf numFmtId="1" fontId="25" fillId="0" borderId="0" xfId="1" applyNumberFormat="1" applyFont="1" applyBorder="1"/>
    <xf numFmtId="0" fontId="0" fillId="0" borderId="5" xfId="0" applyBorder="1" applyAlignment="1">
      <alignment wrapText="1"/>
    </xf>
    <xf numFmtId="0" fontId="9" fillId="0" borderId="5" xfId="0" applyFont="1" applyBorder="1" applyAlignment="1">
      <alignment wrapText="1"/>
    </xf>
    <xf numFmtId="0" fontId="26" fillId="0" borderId="5" xfId="0" applyFont="1" applyBorder="1" applyAlignment="1">
      <alignment wrapText="1"/>
    </xf>
    <xf numFmtId="0" fontId="4" fillId="0" borderId="5" xfId="1" applyFont="1" applyBorder="1" applyAlignment="1">
      <alignment horizontal="center" vertical="center" wrapText="1"/>
    </xf>
    <xf numFmtId="0" fontId="20" fillId="0" borderId="0" xfId="0" applyFont="1"/>
    <xf numFmtId="0" fontId="9" fillId="0" borderId="16" xfId="0" applyFont="1" applyBorder="1"/>
    <xf numFmtId="0" fontId="9" fillId="0" borderId="17" xfId="0" applyFont="1" applyBorder="1"/>
    <xf numFmtId="0" fontId="20" fillId="0" borderId="17" xfId="0" applyFont="1" applyBorder="1"/>
    <xf numFmtId="2" fontId="20" fillId="0" borderId="17" xfId="0" applyNumberFormat="1" applyFont="1" applyBorder="1"/>
    <xf numFmtId="2" fontId="20" fillId="0" borderId="18" xfId="0" applyNumberFormat="1" applyFont="1" applyBorder="1"/>
    <xf numFmtId="0" fontId="27" fillId="0" borderId="0" xfId="0" applyFont="1"/>
    <xf numFmtId="0" fontId="19" fillId="0" borderId="0" xfId="0" applyFont="1"/>
    <xf numFmtId="1" fontId="19" fillId="0" borderId="0" xfId="0" applyNumberFormat="1" applyFont="1"/>
    <xf numFmtId="2" fontId="19" fillId="0" borderId="0" xfId="0" applyNumberFormat="1" applyFont="1"/>
    <xf numFmtId="0" fontId="28" fillId="0" borderId="0" xfId="0" applyFont="1"/>
    <xf numFmtId="0" fontId="2" fillId="0" borderId="0" xfId="0" applyFont="1"/>
    <xf numFmtId="1" fontId="0" fillId="0" borderId="0" xfId="0" applyNumberFormat="1"/>
    <xf numFmtId="2" fontId="0" fillId="0" borderId="0" xfId="0" applyNumberFormat="1"/>
    <xf numFmtId="0" fontId="4" fillId="0" borderId="1" xfId="1" applyFont="1" applyBorder="1" applyAlignment="1">
      <alignment horizontal="center" wrapText="1"/>
    </xf>
    <xf numFmtId="1" fontId="4" fillId="0" borderId="1" xfId="1" applyNumberFormat="1" applyFont="1" applyBorder="1" applyAlignment="1">
      <alignment wrapText="1"/>
    </xf>
    <xf numFmtId="2" fontId="4" fillId="0" borderId="1" xfId="1" applyNumberFormat="1" applyFont="1" applyBorder="1" applyAlignment="1">
      <alignment wrapText="1"/>
    </xf>
    <xf numFmtId="0" fontId="4" fillId="0" borderId="5" xfId="1" applyFont="1" applyBorder="1" applyAlignment="1">
      <alignment horizontal="center" wrapText="1"/>
    </xf>
    <xf numFmtId="0" fontId="2" fillId="0" borderId="8" xfId="0" applyFont="1" applyBorder="1"/>
    <xf numFmtId="0" fontId="29" fillId="0" borderId="0" xfId="0" applyFont="1" applyBorder="1"/>
    <xf numFmtId="0" fontId="2" fillId="0" borderId="0" xfId="0" applyFont="1" applyBorder="1"/>
    <xf numFmtId="0" fontId="1" fillId="0" borderId="0" xfId="0" applyFont="1"/>
    <xf numFmtId="0" fontId="4" fillId="0" borderId="18" xfId="1" applyFont="1" applyBorder="1"/>
    <xf numFmtId="2" fontId="30" fillId="0" borderId="0" xfId="0" applyNumberFormat="1" applyFont="1" applyBorder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2" fontId="4" fillId="0" borderId="3" xfId="2" applyNumberFormat="1" applyFont="1" applyBorder="1"/>
    <xf numFmtId="0" fontId="4" fillId="0" borderId="3" xfId="0" applyFont="1" applyBorder="1"/>
    <xf numFmtId="2" fontId="4" fillId="0" borderId="6" xfId="2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top" wrapText="1"/>
    </xf>
    <xf numFmtId="0" fontId="4" fillId="0" borderId="2" xfId="1" applyFont="1" applyBorder="1" applyAlignment="1">
      <alignment wrapText="1"/>
    </xf>
    <xf numFmtId="2" fontId="20" fillId="0" borderId="14" xfId="2" applyNumberFormat="1" applyFont="1" applyBorder="1" applyAlignment="1">
      <alignment horizontal="right" vertical="center"/>
    </xf>
    <xf numFmtId="2" fontId="20" fillId="0" borderId="15" xfId="2" applyNumberFormat="1" applyFont="1" applyBorder="1"/>
    <xf numFmtId="0" fontId="7" fillId="0" borderId="19" xfId="1" applyFont="1" applyBorder="1"/>
    <xf numFmtId="2" fontId="31" fillId="0" borderId="0" xfId="0" applyNumberFormat="1" applyFont="1" applyBorder="1"/>
    <xf numFmtId="0" fontId="32" fillId="0" borderId="0" xfId="1" applyFont="1" applyBorder="1"/>
    <xf numFmtId="0" fontId="7" fillId="0" borderId="20" xfId="1" applyFont="1" applyBorder="1"/>
    <xf numFmtId="0" fontId="4" fillId="0" borderId="0" xfId="0" applyFont="1" applyBorder="1" applyAlignment="1">
      <alignment vertical="top" wrapText="1"/>
    </xf>
    <xf numFmtId="0" fontId="4" fillId="0" borderId="16" xfId="1" applyFont="1" applyBorder="1"/>
    <xf numFmtId="1" fontId="4" fillId="0" borderId="14" xfId="1" applyNumberFormat="1" applyFont="1" applyBorder="1"/>
    <xf numFmtId="0" fontId="7" fillId="0" borderId="1" xfId="0" applyFont="1" applyBorder="1"/>
    <xf numFmtId="0" fontId="4" fillId="0" borderId="8" xfId="1" applyFont="1" applyBorder="1" applyAlignment="1">
      <alignment wrapText="1"/>
    </xf>
    <xf numFmtId="0" fontId="7" fillId="0" borderId="0" xfId="0" applyFont="1"/>
    <xf numFmtId="2" fontId="4" fillId="0" borderId="14" xfId="1" applyNumberFormat="1" applyFont="1" applyBorder="1"/>
    <xf numFmtId="2" fontId="7" fillId="0" borderId="21" xfId="1" applyNumberFormat="1" applyFont="1" applyBorder="1"/>
    <xf numFmtId="0" fontId="9" fillId="0" borderId="1" xfId="0" applyFont="1" applyBorder="1" applyAlignment="1">
      <alignment wrapText="1"/>
    </xf>
    <xf numFmtId="0" fontId="9" fillId="0" borderId="3" xfId="1" applyFont="1" applyBorder="1" applyAlignment="1">
      <alignment wrapText="1"/>
    </xf>
    <xf numFmtId="0" fontId="9" fillId="0" borderId="3" xfId="1" applyFont="1" applyBorder="1"/>
    <xf numFmtId="0" fontId="9" fillId="0" borderId="0" xfId="0" applyFont="1" applyAlignment="1">
      <alignment wrapText="1"/>
    </xf>
    <xf numFmtId="0" fontId="20" fillId="0" borderId="16" xfId="0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20" fillId="0" borderId="18" xfId="0" applyFont="1" applyBorder="1" applyAlignment="1">
      <alignment wrapText="1"/>
    </xf>
    <xf numFmtId="0" fontId="9" fillId="0" borderId="0" xfId="0" applyFont="1" applyBorder="1"/>
    <xf numFmtId="0" fontId="19" fillId="0" borderId="6" xfId="0" applyFont="1" applyBorder="1"/>
    <xf numFmtId="0" fontId="33" fillId="0" borderId="0" xfId="0" applyFont="1"/>
    <xf numFmtId="0" fontId="28" fillId="0" borderId="0" xfId="0" applyFont="1" applyBorder="1"/>
    <xf numFmtId="0" fontId="12" fillId="0" borderId="5" xfId="0" applyFont="1" applyBorder="1"/>
    <xf numFmtId="0" fontId="34" fillId="0" borderId="1" xfId="0" applyFont="1" applyBorder="1"/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V1692"/>
  <sheetViews>
    <sheetView tabSelected="1" topLeftCell="A784" workbookViewId="0">
      <selection activeCell="A792" sqref="A792:XFD793"/>
    </sheetView>
  </sheetViews>
  <sheetFormatPr defaultRowHeight="15"/>
  <cols>
    <col min="1" max="1" width="4.7109375" customWidth="1"/>
    <col min="2" max="2" width="29.28515625" customWidth="1"/>
    <col min="3" max="3" width="11.140625" style="311" customWidth="1"/>
    <col min="4" max="4" width="9.140625" style="311"/>
    <col min="5" max="5" width="9.42578125" customWidth="1"/>
    <col min="6" max="6" width="8.42578125" customWidth="1"/>
    <col min="7" max="7" width="10.5703125" customWidth="1"/>
    <col min="8" max="8" width="12.5703125" customWidth="1"/>
    <col min="9" max="9" width="13" style="1" customWidth="1"/>
    <col min="10" max="10" width="12.28515625" customWidth="1"/>
    <col min="11" max="11" width="9.5703125" customWidth="1"/>
    <col min="12" max="12" width="10.5703125" customWidth="1"/>
    <col min="13" max="13" width="10.7109375" customWidth="1"/>
    <col min="14" max="14" width="12.7109375" customWidth="1"/>
  </cols>
  <sheetData>
    <row r="2" spans="1:14" s="6" customFormat="1" ht="18.75">
      <c r="A2" s="2"/>
      <c r="B2" s="3" t="s">
        <v>0</v>
      </c>
      <c r="C2" s="2"/>
      <c r="D2" s="2"/>
      <c r="E2" s="2"/>
      <c r="F2" s="4"/>
      <c r="G2" s="5"/>
      <c r="H2" s="5"/>
      <c r="I2" s="5"/>
      <c r="J2" s="5"/>
      <c r="K2" s="2"/>
      <c r="L2" s="2"/>
      <c r="M2" s="2"/>
      <c r="N2" s="2"/>
    </row>
    <row r="3" spans="1:14" s="6" customFormat="1" ht="18.75">
      <c r="A3" s="2"/>
      <c r="B3" s="7"/>
      <c r="C3" s="2"/>
      <c r="D3" s="2"/>
      <c r="E3" s="2"/>
      <c r="F3" s="4"/>
      <c r="G3" s="5"/>
      <c r="H3" s="5"/>
      <c r="I3" s="8" t="s">
        <v>1</v>
      </c>
      <c r="J3" s="8"/>
      <c r="K3" s="9"/>
      <c r="L3" s="9"/>
      <c r="M3" s="2"/>
      <c r="N3" s="2"/>
    </row>
    <row r="4" spans="1:14" s="6" customFormat="1" ht="18.75">
      <c r="A4" s="2"/>
      <c r="B4" s="7"/>
      <c r="C4" s="2"/>
      <c r="D4" s="2"/>
      <c r="E4" s="2"/>
      <c r="F4" s="4"/>
      <c r="G4" s="5"/>
      <c r="H4" s="5"/>
      <c r="I4" s="10" t="s">
        <v>2</v>
      </c>
      <c r="J4" s="10"/>
      <c r="K4" s="9"/>
      <c r="L4" s="9"/>
      <c r="M4" s="2"/>
      <c r="N4" s="2"/>
    </row>
    <row r="5" spans="1:14" s="6" customFormat="1" ht="18.75">
      <c r="A5" s="2"/>
      <c r="B5" s="7"/>
      <c r="C5" s="2"/>
      <c r="D5" s="2"/>
      <c r="E5" s="2"/>
      <c r="F5" s="4"/>
      <c r="G5" s="5"/>
      <c r="H5" s="5"/>
      <c r="I5" s="10" t="s">
        <v>3</v>
      </c>
      <c r="J5" s="10"/>
      <c r="K5" s="9"/>
      <c r="L5" s="9"/>
      <c r="M5" s="2"/>
      <c r="N5" s="2"/>
    </row>
    <row r="6" spans="1:14" s="6" customFormat="1">
      <c r="A6" s="2"/>
      <c r="B6" s="7"/>
      <c r="C6" s="2"/>
      <c r="D6" s="2"/>
      <c r="E6" s="2"/>
      <c r="F6" s="4"/>
      <c r="G6" s="5"/>
      <c r="H6" s="5"/>
      <c r="I6" s="11"/>
      <c r="J6" s="11"/>
      <c r="K6" s="9"/>
      <c r="L6" s="9"/>
      <c r="M6" s="2"/>
      <c r="N6" s="2"/>
    </row>
    <row r="7" spans="1:14" s="6" customFormat="1">
      <c r="A7" s="2"/>
      <c r="B7" s="2"/>
      <c r="C7" s="2"/>
      <c r="D7" s="2"/>
      <c r="E7" s="2"/>
      <c r="F7" s="4"/>
      <c r="G7" s="5"/>
      <c r="H7" s="5"/>
      <c r="I7" s="5"/>
      <c r="J7" s="5"/>
      <c r="K7" s="2"/>
      <c r="L7" s="2"/>
      <c r="M7" s="2"/>
      <c r="N7" s="2"/>
    </row>
    <row r="8" spans="1:14" s="6" customFormat="1" ht="18.75">
      <c r="A8" s="2"/>
      <c r="B8" s="2"/>
      <c r="C8" s="2"/>
      <c r="D8" s="2"/>
      <c r="E8" s="2"/>
      <c r="F8" s="4"/>
      <c r="G8" s="5"/>
      <c r="H8" s="5"/>
      <c r="I8" s="12" t="s">
        <v>4</v>
      </c>
      <c r="J8" s="12"/>
      <c r="K8" s="13"/>
      <c r="L8" s="2"/>
      <c r="M8" s="2"/>
      <c r="N8" s="2"/>
    </row>
    <row r="9" spans="1:14" s="6" customFormat="1" ht="18.75">
      <c r="A9" s="2"/>
      <c r="B9" s="2"/>
      <c r="C9" s="2"/>
      <c r="D9" s="2"/>
      <c r="E9" s="2"/>
      <c r="F9" s="4"/>
      <c r="G9" s="5"/>
      <c r="H9" s="5"/>
      <c r="I9" s="12" t="s">
        <v>5</v>
      </c>
      <c r="J9" s="12"/>
      <c r="K9" s="13"/>
      <c r="L9" s="2"/>
      <c r="M9" s="2"/>
      <c r="N9" s="2"/>
    </row>
    <row r="10" spans="1:14" s="6" customFormat="1">
      <c r="A10" s="2"/>
      <c r="B10" s="2"/>
      <c r="C10" s="2"/>
      <c r="D10" s="2"/>
      <c r="E10" s="2"/>
      <c r="F10" s="4"/>
      <c r="G10" s="5"/>
      <c r="H10" s="5"/>
      <c r="I10" s="5"/>
      <c r="J10" s="5"/>
      <c r="K10" s="2"/>
      <c r="L10" s="2"/>
      <c r="M10" s="2"/>
      <c r="N10" s="2"/>
    </row>
    <row r="11" spans="1:14" s="6" customFormat="1">
      <c r="A11" s="2"/>
      <c r="B11" s="7" t="s">
        <v>6</v>
      </c>
      <c r="C11" s="2"/>
      <c r="D11" s="2"/>
      <c r="E11" s="2"/>
      <c r="F11" s="4"/>
      <c r="G11" s="5"/>
      <c r="H11" s="5"/>
      <c r="I11" s="5"/>
      <c r="J11" s="5"/>
      <c r="K11" s="14"/>
      <c r="L11" s="14"/>
      <c r="M11" s="2"/>
      <c r="N11" s="2"/>
    </row>
    <row r="12" spans="1:14" s="6" customFormat="1">
      <c r="A12" s="15"/>
      <c r="B12" s="15" t="s">
        <v>7</v>
      </c>
      <c r="C12" s="15"/>
      <c r="D12" s="15"/>
      <c r="E12" s="15"/>
      <c r="F12" s="16"/>
      <c r="G12" s="17"/>
      <c r="H12" s="17"/>
      <c r="I12" s="17"/>
      <c r="J12" s="17"/>
      <c r="K12" s="18"/>
      <c r="L12" s="18"/>
      <c r="M12" s="2"/>
      <c r="N12" s="19"/>
    </row>
    <row r="13" spans="1:14" s="6" customFormat="1" ht="75" customHeight="1">
      <c r="A13" s="20" t="s">
        <v>8</v>
      </c>
      <c r="B13" s="20" t="s">
        <v>9</v>
      </c>
      <c r="C13" s="20" t="s">
        <v>10</v>
      </c>
      <c r="D13" s="21" t="s">
        <v>11</v>
      </c>
      <c r="E13" s="20" t="s">
        <v>12</v>
      </c>
      <c r="F13" s="22" t="s">
        <v>13</v>
      </c>
      <c r="G13" s="23" t="s">
        <v>14</v>
      </c>
      <c r="H13" s="23" t="s">
        <v>15</v>
      </c>
      <c r="I13" s="23" t="s">
        <v>16</v>
      </c>
      <c r="J13" s="24" t="s">
        <v>17</v>
      </c>
      <c r="K13" s="20" t="s">
        <v>18</v>
      </c>
      <c r="L13" s="20" t="s">
        <v>19</v>
      </c>
      <c r="M13" s="20" t="s">
        <v>20</v>
      </c>
      <c r="N13" s="25" t="s">
        <v>21</v>
      </c>
    </row>
    <row r="14" spans="1:14" s="33" customFormat="1" ht="57.75" customHeight="1">
      <c r="A14" s="26">
        <v>1</v>
      </c>
      <c r="B14" s="26" t="s">
        <v>22</v>
      </c>
      <c r="C14" s="19" t="s">
        <v>23</v>
      </c>
      <c r="D14" s="26" t="s">
        <v>24</v>
      </c>
      <c r="E14" s="26" t="s">
        <v>25</v>
      </c>
      <c r="F14" s="27">
        <v>200</v>
      </c>
      <c r="G14" s="28">
        <v>4</v>
      </c>
      <c r="H14" s="29">
        <f t="shared" ref="H14:H59" si="0">F14*G14</f>
        <v>800</v>
      </c>
      <c r="I14" s="29">
        <f t="shared" ref="I14:I59" si="1">H14*1.19</f>
        <v>952</v>
      </c>
      <c r="J14" s="30">
        <f>H14/4.98</f>
        <v>160.64257028112448</v>
      </c>
      <c r="K14" s="31" t="s">
        <v>26</v>
      </c>
      <c r="L14" s="32" t="s">
        <v>27</v>
      </c>
      <c r="M14" s="32" t="s">
        <v>28</v>
      </c>
      <c r="N14" s="26" t="s">
        <v>29</v>
      </c>
    </row>
    <row r="15" spans="1:14" s="33" customFormat="1">
      <c r="A15" s="26">
        <v>2</v>
      </c>
      <c r="B15" s="26" t="s">
        <v>30</v>
      </c>
      <c r="C15" s="31" t="s">
        <v>31</v>
      </c>
      <c r="D15" s="26" t="s">
        <v>24</v>
      </c>
      <c r="E15" s="26" t="s">
        <v>25</v>
      </c>
      <c r="F15" s="34">
        <v>700</v>
      </c>
      <c r="G15" s="35">
        <v>3.5</v>
      </c>
      <c r="H15" s="29">
        <f t="shared" si="0"/>
        <v>2450</v>
      </c>
      <c r="I15" s="29">
        <f t="shared" si="1"/>
        <v>2915.5</v>
      </c>
      <c r="J15" s="30">
        <f t="shared" ref="J15:J59" si="2">H15/4.98</f>
        <v>491.96787148594376</v>
      </c>
      <c r="K15" s="31" t="s">
        <v>26</v>
      </c>
      <c r="L15" s="31"/>
      <c r="M15" s="31"/>
      <c r="N15" s="31"/>
    </row>
    <row r="16" spans="1:14" s="33" customFormat="1">
      <c r="A16" s="26">
        <v>3</v>
      </c>
      <c r="B16" s="31" t="s">
        <v>32</v>
      </c>
      <c r="C16" s="31" t="s">
        <v>31</v>
      </c>
      <c r="D16" s="26" t="s">
        <v>24</v>
      </c>
      <c r="E16" s="31" t="s">
        <v>25</v>
      </c>
      <c r="F16" s="34">
        <v>700</v>
      </c>
      <c r="G16" s="35">
        <v>3</v>
      </c>
      <c r="H16" s="29">
        <f t="shared" si="0"/>
        <v>2100</v>
      </c>
      <c r="I16" s="29">
        <f t="shared" si="1"/>
        <v>2499</v>
      </c>
      <c r="J16" s="30">
        <f t="shared" si="2"/>
        <v>421.68674698795178</v>
      </c>
      <c r="K16" s="31" t="s">
        <v>26</v>
      </c>
      <c r="L16" s="31"/>
      <c r="M16" s="31"/>
      <c r="N16" s="31"/>
    </row>
    <row r="17" spans="1:14" s="33" customFormat="1">
      <c r="A17" s="26">
        <v>4</v>
      </c>
      <c r="B17" s="31" t="s">
        <v>33</v>
      </c>
      <c r="C17" s="31" t="s">
        <v>31</v>
      </c>
      <c r="D17" s="26" t="s">
        <v>24</v>
      </c>
      <c r="E17" s="31" t="s">
        <v>25</v>
      </c>
      <c r="F17" s="34">
        <v>100</v>
      </c>
      <c r="G17" s="35">
        <v>6</v>
      </c>
      <c r="H17" s="29">
        <f t="shared" si="0"/>
        <v>600</v>
      </c>
      <c r="I17" s="29">
        <f t="shared" si="1"/>
        <v>714</v>
      </c>
      <c r="J17" s="30">
        <f t="shared" si="2"/>
        <v>120.48192771084337</v>
      </c>
      <c r="K17" s="31" t="s">
        <v>26</v>
      </c>
      <c r="L17" s="31"/>
      <c r="M17" s="31"/>
      <c r="N17" s="31"/>
    </row>
    <row r="18" spans="1:14" s="33" customFormat="1">
      <c r="A18" s="26">
        <v>5</v>
      </c>
      <c r="B18" s="31" t="s">
        <v>34</v>
      </c>
      <c r="C18" s="31" t="s">
        <v>35</v>
      </c>
      <c r="D18" s="26" t="s">
        <v>24</v>
      </c>
      <c r="E18" s="31" t="s">
        <v>36</v>
      </c>
      <c r="F18" s="34">
        <v>600</v>
      </c>
      <c r="G18" s="35">
        <v>12</v>
      </c>
      <c r="H18" s="29">
        <f t="shared" si="0"/>
        <v>7200</v>
      </c>
      <c r="I18" s="29">
        <f t="shared" si="1"/>
        <v>8568</v>
      </c>
      <c r="J18" s="30">
        <f t="shared" si="2"/>
        <v>1445.7831325301204</v>
      </c>
      <c r="K18" s="31" t="s">
        <v>26</v>
      </c>
      <c r="L18" s="31"/>
      <c r="M18" s="31"/>
      <c r="N18" s="31"/>
    </row>
    <row r="19" spans="1:14" s="33" customFormat="1">
      <c r="A19" s="26">
        <v>6</v>
      </c>
      <c r="B19" s="31" t="s">
        <v>37</v>
      </c>
      <c r="C19" s="31" t="s">
        <v>38</v>
      </c>
      <c r="D19" s="26" t="s">
        <v>24</v>
      </c>
      <c r="E19" s="31" t="s">
        <v>39</v>
      </c>
      <c r="F19" s="34">
        <v>350</v>
      </c>
      <c r="G19" s="35">
        <v>8</v>
      </c>
      <c r="H19" s="29">
        <f t="shared" si="0"/>
        <v>2800</v>
      </c>
      <c r="I19" s="29">
        <f t="shared" si="1"/>
        <v>3332</v>
      </c>
      <c r="J19" s="30">
        <f t="shared" si="2"/>
        <v>562.24899598393574</v>
      </c>
      <c r="K19" s="31" t="s">
        <v>26</v>
      </c>
      <c r="L19" s="31"/>
      <c r="M19" s="31"/>
      <c r="N19" s="31"/>
    </row>
    <row r="20" spans="1:14" s="33" customFormat="1">
      <c r="A20" s="26">
        <v>7</v>
      </c>
      <c r="B20" s="31" t="s">
        <v>40</v>
      </c>
      <c r="C20" s="31" t="s">
        <v>38</v>
      </c>
      <c r="D20" s="26" t="s">
        <v>24</v>
      </c>
      <c r="E20" s="31" t="s">
        <v>36</v>
      </c>
      <c r="F20" s="34">
        <v>150</v>
      </c>
      <c r="G20" s="35">
        <v>6</v>
      </c>
      <c r="H20" s="29">
        <f t="shared" si="0"/>
        <v>900</v>
      </c>
      <c r="I20" s="29">
        <f t="shared" si="1"/>
        <v>1071</v>
      </c>
      <c r="J20" s="30">
        <f t="shared" si="2"/>
        <v>180.72289156626505</v>
      </c>
      <c r="K20" s="31" t="s">
        <v>26</v>
      </c>
      <c r="L20" s="31"/>
      <c r="M20" s="31"/>
      <c r="N20" s="31"/>
    </row>
    <row r="21" spans="1:14" s="33" customFormat="1">
      <c r="A21" s="26">
        <v>8</v>
      </c>
      <c r="B21" s="31" t="s">
        <v>41</v>
      </c>
      <c r="C21" s="31" t="s">
        <v>38</v>
      </c>
      <c r="D21" s="26" t="s">
        <v>24</v>
      </c>
      <c r="E21" s="31" t="s">
        <v>36</v>
      </c>
      <c r="F21" s="34">
        <v>300</v>
      </c>
      <c r="G21" s="35">
        <v>9</v>
      </c>
      <c r="H21" s="29">
        <f t="shared" si="0"/>
        <v>2700</v>
      </c>
      <c r="I21" s="29">
        <f t="shared" si="1"/>
        <v>3213</v>
      </c>
      <c r="J21" s="30">
        <f t="shared" si="2"/>
        <v>542.16867469879514</v>
      </c>
      <c r="K21" s="31" t="s">
        <v>26</v>
      </c>
      <c r="L21" s="31"/>
      <c r="M21" s="31"/>
      <c r="N21" s="31"/>
    </row>
    <row r="22" spans="1:14" s="33" customFormat="1">
      <c r="A22" s="26">
        <v>9</v>
      </c>
      <c r="B22" s="31" t="s">
        <v>42</v>
      </c>
      <c r="C22" s="31" t="s">
        <v>43</v>
      </c>
      <c r="D22" s="26" t="s">
        <v>24</v>
      </c>
      <c r="E22" s="31" t="s">
        <v>36</v>
      </c>
      <c r="F22" s="34">
        <v>60</v>
      </c>
      <c r="G22" s="35">
        <v>60</v>
      </c>
      <c r="H22" s="29">
        <f t="shared" si="0"/>
        <v>3600</v>
      </c>
      <c r="I22" s="29">
        <f t="shared" si="1"/>
        <v>4284</v>
      </c>
      <c r="J22" s="30">
        <f t="shared" si="2"/>
        <v>722.89156626506019</v>
      </c>
      <c r="K22" s="31" t="s">
        <v>26</v>
      </c>
      <c r="L22" s="31"/>
      <c r="M22" s="31"/>
      <c r="N22" s="31"/>
    </row>
    <row r="23" spans="1:14" s="33" customFormat="1">
      <c r="A23" s="26">
        <v>10</v>
      </c>
      <c r="B23" s="31" t="s">
        <v>44</v>
      </c>
      <c r="C23" s="31" t="s">
        <v>45</v>
      </c>
      <c r="D23" s="26" t="s">
        <v>24</v>
      </c>
      <c r="E23" s="31" t="s">
        <v>36</v>
      </c>
      <c r="F23" s="34">
        <v>100</v>
      </c>
      <c r="G23" s="35">
        <v>35</v>
      </c>
      <c r="H23" s="29">
        <f t="shared" si="0"/>
        <v>3500</v>
      </c>
      <c r="I23" s="29">
        <f t="shared" si="1"/>
        <v>4165</v>
      </c>
      <c r="J23" s="30">
        <f t="shared" si="2"/>
        <v>702.81124497991959</v>
      </c>
      <c r="K23" s="31" t="s">
        <v>26</v>
      </c>
      <c r="L23" s="31"/>
      <c r="M23" s="31"/>
      <c r="N23" s="31"/>
    </row>
    <row r="24" spans="1:14" s="33" customFormat="1">
      <c r="A24" s="26">
        <v>11</v>
      </c>
      <c r="B24" s="31" t="s">
        <v>46</v>
      </c>
      <c r="C24" s="31" t="s">
        <v>47</v>
      </c>
      <c r="D24" s="26" t="s">
        <v>24</v>
      </c>
      <c r="E24" s="31" t="s">
        <v>48</v>
      </c>
      <c r="F24" s="34">
        <v>2000</v>
      </c>
      <c r="G24" s="35">
        <v>4</v>
      </c>
      <c r="H24" s="29">
        <f t="shared" si="0"/>
        <v>8000</v>
      </c>
      <c r="I24" s="29">
        <f t="shared" si="1"/>
        <v>9520</v>
      </c>
      <c r="J24" s="30">
        <f t="shared" si="2"/>
        <v>1606.4257028112449</v>
      </c>
      <c r="K24" s="31" t="s">
        <v>26</v>
      </c>
      <c r="L24" s="31"/>
      <c r="M24" s="31"/>
      <c r="N24" s="31"/>
    </row>
    <row r="25" spans="1:14" s="33" customFormat="1">
      <c r="A25" s="26">
        <v>12</v>
      </c>
      <c r="B25" s="31" t="s">
        <v>49</v>
      </c>
      <c r="C25" s="36" t="s">
        <v>50</v>
      </c>
      <c r="D25" s="26" t="s">
        <v>24</v>
      </c>
      <c r="E25" s="31" t="s">
        <v>36</v>
      </c>
      <c r="F25" s="34">
        <v>200</v>
      </c>
      <c r="G25" s="35">
        <v>5.5</v>
      </c>
      <c r="H25" s="29">
        <f t="shared" si="0"/>
        <v>1100</v>
      </c>
      <c r="I25" s="29">
        <f t="shared" si="1"/>
        <v>1309</v>
      </c>
      <c r="J25" s="30">
        <f t="shared" si="2"/>
        <v>220.88353413654616</v>
      </c>
      <c r="K25" s="31" t="s">
        <v>26</v>
      </c>
      <c r="L25" s="31"/>
      <c r="M25" s="31"/>
      <c r="N25" s="31"/>
    </row>
    <row r="26" spans="1:14" s="33" customFormat="1">
      <c r="A26" s="26">
        <v>13</v>
      </c>
      <c r="B26" s="31" t="s">
        <v>51</v>
      </c>
      <c r="C26" s="36" t="s">
        <v>52</v>
      </c>
      <c r="D26" s="26" t="s">
        <v>24</v>
      </c>
      <c r="E26" s="31" t="s">
        <v>39</v>
      </c>
      <c r="F26" s="34">
        <v>25</v>
      </c>
      <c r="G26" s="35">
        <v>2</v>
      </c>
      <c r="H26" s="29">
        <f t="shared" si="0"/>
        <v>50</v>
      </c>
      <c r="I26" s="29">
        <f t="shared" si="1"/>
        <v>59.5</v>
      </c>
      <c r="J26" s="30">
        <f t="shared" si="2"/>
        <v>10.04016064257028</v>
      </c>
      <c r="K26" s="31" t="s">
        <v>26</v>
      </c>
      <c r="L26" s="31"/>
      <c r="M26" s="31"/>
      <c r="N26" s="31"/>
    </row>
    <row r="27" spans="1:14" s="33" customFormat="1">
      <c r="A27" s="26">
        <v>14</v>
      </c>
      <c r="B27" s="31" t="s">
        <v>53</v>
      </c>
      <c r="C27" s="31" t="s">
        <v>45</v>
      </c>
      <c r="D27" s="26" t="s">
        <v>24</v>
      </c>
      <c r="E27" s="31" t="s">
        <v>39</v>
      </c>
      <c r="F27" s="34">
        <v>20</v>
      </c>
      <c r="G27" s="35">
        <v>7</v>
      </c>
      <c r="H27" s="29">
        <f t="shared" si="0"/>
        <v>140</v>
      </c>
      <c r="I27" s="29">
        <f t="shared" si="1"/>
        <v>166.6</v>
      </c>
      <c r="J27" s="30">
        <f t="shared" si="2"/>
        <v>28.112449799196785</v>
      </c>
      <c r="K27" s="31" t="s">
        <v>26</v>
      </c>
      <c r="L27" s="31"/>
      <c r="M27" s="31"/>
      <c r="N27" s="31"/>
    </row>
    <row r="28" spans="1:14" s="33" customFormat="1">
      <c r="A28" s="26">
        <v>15</v>
      </c>
      <c r="B28" s="31" t="s">
        <v>54</v>
      </c>
      <c r="C28" s="19" t="s">
        <v>55</v>
      </c>
      <c r="D28" s="26" t="s">
        <v>24</v>
      </c>
      <c r="E28" s="31" t="s">
        <v>36</v>
      </c>
      <c r="F28" s="34">
        <v>1000</v>
      </c>
      <c r="G28" s="35">
        <v>1</v>
      </c>
      <c r="H28" s="29">
        <f t="shared" si="0"/>
        <v>1000</v>
      </c>
      <c r="I28" s="29">
        <f t="shared" si="1"/>
        <v>1190</v>
      </c>
      <c r="J28" s="30">
        <f t="shared" si="2"/>
        <v>200.80321285140562</v>
      </c>
      <c r="K28" s="31" t="s">
        <v>26</v>
      </c>
      <c r="L28" s="31"/>
      <c r="M28" s="31"/>
      <c r="N28" s="31"/>
    </row>
    <row r="29" spans="1:14" s="33" customFormat="1">
      <c r="A29" s="26">
        <v>16</v>
      </c>
      <c r="B29" s="31" t="s">
        <v>56</v>
      </c>
      <c r="C29" s="31" t="s">
        <v>55</v>
      </c>
      <c r="D29" s="26" t="s">
        <v>24</v>
      </c>
      <c r="E29" s="31" t="s">
        <v>36</v>
      </c>
      <c r="F29" s="34">
        <v>3000</v>
      </c>
      <c r="G29" s="35">
        <v>1</v>
      </c>
      <c r="H29" s="29">
        <f t="shared" si="0"/>
        <v>3000</v>
      </c>
      <c r="I29" s="29">
        <f t="shared" si="1"/>
        <v>3570</v>
      </c>
      <c r="J29" s="30">
        <f t="shared" si="2"/>
        <v>602.40963855421683</v>
      </c>
      <c r="K29" s="31" t="s">
        <v>26</v>
      </c>
      <c r="L29" s="31"/>
      <c r="M29" s="31"/>
      <c r="N29" s="31"/>
    </row>
    <row r="30" spans="1:14" s="33" customFormat="1">
      <c r="A30" s="26">
        <v>17</v>
      </c>
      <c r="B30" s="31" t="s">
        <v>57</v>
      </c>
      <c r="C30" s="31" t="s">
        <v>55</v>
      </c>
      <c r="D30" s="26" t="s">
        <v>24</v>
      </c>
      <c r="E30" s="31" t="s">
        <v>39</v>
      </c>
      <c r="F30" s="34">
        <v>100</v>
      </c>
      <c r="G30" s="35">
        <v>1</v>
      </c>
      <c r="H30" s="29">
        <f t="shared" si="0"/>
        <v>100</v>
      </c>
      <c r="I30" s="29">
        <f t="shared" si="1"/>
        <v>119</v>
      </c>
      <c r="J30" s="30">
        <f t="shared" si="2"/>
        <v>20.08032128514056</v>
      </c>
      <c r="K30" s="31" t="s">
        <v>26</v>
      </c>
      <c r="L30" s="31"/>
      <c r="M30" s="31"/>
      <c r="N30" s="31"/>
    </row>
    <row r="31" spans="1:14" s="33" customFormat="1">
      <c r="A31" s="26">
        <v>18</v>
      </c>
      <c r="B31" s="31" t="s">
        <v>58</v>
      </c>
      <c r="C31" s="31" t="s">
        <v>55</v>
      </c>
      <c r="D31" s="26" t="s">
        <v>24</v>
      </c>
      <c r="E31" s="31" t="s">
        <v>36</v>
      </c>
      <c r="F31" s="34">
        <v>200</v>
      </c>
      <c r="G31" s="35">
        <v>1</v>
      </c>
      <c r="H31" s="29">
        <f t="shared" si="0"/>
        <v>200</v>
      </c>
      <c r="I31" s="29">
        <f t="shared" si="1"/>
        <v>238</v>
      </c>
      <c r="J31" s="30">
        <f t="shared" si="2"/>
        <v>40.160642570281119</v>
      </c>
      <c r="K31" s="31" t="s">
        <v>26</v>
      </c>
      <c r="L31" s="31"/>
      <c r="M31" s="31"/>
      <c r="N31" s="31"/>
    </row>
    <row r="32" spans="1:14" s="33" customFormat="1">
      <c r="A32" s="26">
        <v>19</v>
      </c>
      <c r="B32" s="31" t="s">
        <v>59</v>
      </c>
      <c r="C32" s="36" t="s">
        <v>55</v>
      </c>
      <c r="D32" s="26" t="s">
        <v>24</v>
      </c>
      <c r="E32" s="31" t="s">
        <v>39</v>
      </c>
      <c r="F32" s="34">
        <v>1000</v>
      </c>
      <c r="G32" s="35">
        <v>25</v>
      </c>
      <c r="H32" s="29">
        <f t="shared" si="0"/>
        <v>25000</v>
      </c>
      <c r="I32" s="29">
        <f t="shared" si="1"/>
        <v>29750</v>
      </c>
      <c r="J32" s="30">
        <f t="shared" si="2"/>
        <v>5020.0803212851397</v>
      </c>
      <c r="K32" s="31" t="s">
        <v>26</v>
      </c>
      <c r="L32" s="31"/>
      <c r="M32" s="31"/>
      <c r="N32" s="31"/>
    </row>
    <row r="33" spans="1:14" s="33" customFormat="1">
      <c r="A33" s="26">
        <v>20</v>
      </c>
      <c r="B33" s="31" t="s">
        <v>60</v>
      </c>
      <c r="C33" s="36" t="s">
        <v>55</v>
      </c>
      <c r="D33" s="26" t="s">
        <v>24</v>
      </c>
      <c r="E33" s="31" t="s">
        <v>39</v>
      </c>
      <c r="F33" s="34">
        <v>50</v>
      </c>
      <c r="G33" s="35">
        <v>8</v>
      </c>
      <c r="H33" s="29">
        <f t="shared" si="0"/>
        <v>400</v>
      </c>
      <c r="I33" s="29">
        <f t="shared" si="1"/>
        <v>476</v>
      </c>
      <c r="J33" s="30">
        <f t="shared" si="2"/>
        <v>80.321285140562239</v>
      </c>
      <c r="K33" s="31" t="s">
        <v>26</v>
      </c>
      <c r="L33" s="31"/>
      <c r="M33" s="31"/>
      <c r="N33" s="31"/>
    </row>
    <row r="34" spans="1:14" s="33" customFormat="1">
      <c r="A34" s="26">
        <v>21</v>
      </c>
      <c r="B34" s="31" t="s">
        <v>61</v>
      </c>
      <c r="C34" s="36" t="s">
        <v>62</v>
      </c>
      <c r="D34" s="26" t="s">
        <v>24</v>
      </c>
      <c r="E34" s="31" t="s">
        <v>39</v>
      </c>
      <c r="F34" s="34">
        <v>50</v>
      </c>
      <c r="G34" s="35">
        <v>50</v>
      </c>
      <c r="H34" s="29">
        <f>F34*G34</f>
        <v>2500</v>
      </c>
      <c r="I34" s="29">
        <f t="shared" si="1"/>
        <v>2975</v>
      </c>
      <c r="J34" s="30">
        <f t="shared" si="2"/>
        <v>502.008032128514</v>
      </c>
      <c r="K34" s="31" t="s">
        <v>26</v>
      </c>
      <c r="L34" s="31"/>
      <c r="M34" s="31"/>
      <c r="N34" s="31"/>
    </row>
    <row r="35" spans="1:14" s="33" customFormat="1">
      <c r="A35" s="26">
        <v>22</v>
      </c>
      <c r="B35" s="31" t="s">
        <v>63</v>
      </c>
      <c r="C35" s="36" t="s">
        <v>55</v>
      </c>
      <c r="D35" s="26" t="s">
        <v>24</v>
      </c>
      <c r="E35" s="31" t="s">
        <v>64</v>
      </c>
      <c r="F35" s="34">
        <v>15</v>
      </c>
      <c r="G35" s="35">
        <v>20</v>
      </c>
      <c r="H35" s="29">
        <f>F35*G35</f>
        <v>300</v>
      </c>
      <c r="I35" s="29">
        <f t="shared" si="1"/>
        <v>357</v>
      </c>
      <c r="J35" s="30">
        <f t="shared" si="2"/>
        <v>60.240963855421683</v>
      </c>
      <c r="K35" s="31" t="s">
        <v>26</v>
      </c>
      <c r="L35" s="31"/>
      <c r="M35" s="31"/>
      <c r="N35" s="31"/>
    </row>
    <row r="36" spans="1:14" s="33" customFormat="1">
      <c r="A36" s="26">
        <v>23</v>
      </c>
      <c r="B36" s="31" t="s">
        <v>65</v>
      </c>
      <c r="C36" s="36" t="s">
        <v>55</v>
      </c>
      <c r="D36" s="26" t="s">
        <v>24</v>
      </c>
      <c r="E36" s="31" t="s">
        <v>64</v>
      </c>
      <c r="F36" s="34">
        <v>15</v>
      </c>
      <c r="G36" s="35">
        <v>6</v>
      </c>
      <c r="H36" s="29">
        <f>F36*G36</f>
        <v>90</v>
      </c>
      <c r="I36" s="29">
        <f t="shared" si="1"/>
        <v>107.1</v>
      </c>
      <c r="J36" s="30">
        <f t="shared" si="2"/>
        <v>18.072289156626503</v>
      </c>
      <c r="K36" s="31" t="s">
        <v>26</v>
      </c>
      <c r="L36" s="31"/>
      <c r="M36" s="31"/>
      <c r="N36" s="31"/>
    </row>
    <row r="37" spans="1:14" s="33" customFormat="1">
      <c r="A37" s="26">
        <v>24</v>
      </c>
      <c r="B37" s="31" t="s">
        <v>66</v>
      </c>
      <c r="C37" s="31" t="s">
        <v>38</v>
      </c>
      <c r="D37" s="26" t="s">
        <v>24</v>
      </c>
      <c r="E37" s="31" t="s">
        <v>39</v>
      </c>
      <c r="F37" s="34">
        <v>200</v>
      </c>
      <c r="G37" s="35">
        <v>20</v>
      </c>
      <c r="H37" s="29">
        <f t="shared" si="0"/>
        <v>4000</v>
      </c>
      <c r="I37" s="29">
        <f t="shared" si="1"/>
        <v>4760</v>
      </c>
      <c r="J37" s="30">
        <f t="shared" si="2"/>
        <v>803.21285140562247</v>
      </c>
      <c r="K37" s="31" t="s">
        <v>26</v>
      </c>
      <c r="L37" s="31"/>
      <c r="M37" s="31"/>
      <c r="N37" s="31"/>
    </row>
    <row r="38" spans="1:14" s="33" customFormat="1">
      <c r="A38" s="26">
        <v>25</v>
      </c>
      <c r="B38" s="31" t="s">
        <v>67</v>
      </c>
      <c r="C38" s="31" t="s">
        <v>68</v>
      </c>
      <c r="D38" s="26" t="s">
        <v>24</v>
      </c>
      <c r="E38" s="31" t="s">
        <v>69</v>
      </c>
      <c r="F38" s="34">
        <v>100</v>
      </c>
      <c r="G38" s="35">
        <v>24</v>
      </c>
      <c r="H38" s="29">
        <f t="shared" si="0"/>
        <v>2400</v>
      </c>
      <c r="I38" s="29">
        <f t="shared" si="1"/>
        <v>2856</v>
      </c>
      <c r="J38" s="30">
        <f t="shared" si="2"/>
        <v>481.92771084337346</v>
      </c>
      <c r="K38" s="31" t="s">
        <v>26</v>
      </c>
      <c r="L38" s="31"/>
      <c r="M38" s="31"/>
      <c r="N38" s="31"/>
    </row>
    <row r="39" spans="1:14" s="33" customFormat="1">
      <c r="A39" s="26">
        <v>26</v>
      </c>
      <c r="B39" s="31" t="s">
        <v>70</v>
      </c>
      <c r="C39" s="31" t="s">
        <v>71</v>
      </c>
      <c r="D39" s="26" t="s">
        <v>24</v>
      </c>
      <c r="E39" s="31" t="s">
        <v>25</v>
      </c>
      <c r="F39" s="34">
        <v>5</v>
      </c>
      <c r="G39" s="35">
        <v>45</v>
      </c>
      <c r="H39" s="29">
        <f t="shared" si="0"/>
        <v>225</v>
      </c>
      <c r="I39" s="29">
        <f t="shared" si="1"/>
        <v>267.75</v>
      </c>
      <c r="J39" s="30">
        <f t="shared" si="2"/>
        <v>45.180722891566262</v>
      </c>
      <c r="K39" s="31" t="s">
        <v>26</v>
      </c>
      <c r="L39" s="31"/>
      <c r="M39" s="31"/>
      <c r="N39" s="31"/>
    </row>
    <row r="40" spans="1:14" s="33" customFormat="1">
      <c r="A40" s="26">
        <v>27</v>
      </c>
      <c r="B40" s="31" t="s">
        <v>72</v>
      </c>
      <c r="C40" s="31" t="s">
        <v>38</v>
      </c>
      <c r="D40" s="26" t="s">
        <v>24</v>
      </c>
      <c r="E40" s="31" t="s">
        <v>73</v>
      </c>
      <c r="F40" s="34">
        <v>30</v>
      </c>
      <c r="G40" s="35">
        <v>6</v>
      </c>
      <c r="H40" s="29">
        <f t="shared" si="0"/>
        <v>180</v>
      </c>
      <c r="I40" s="29">
        <f t="shared" si="1"/>
        <v>214.2</v>
      </c>
      <c r="J40" s="30">
        <f t="shared" si="2"/>
        <v>36.144578313253007</v>
      </c>
      <c r="K40" s="31" t="s">
        <v>26</v>
      </c>
      <c r="L40" s="31"/>
      <c r="M40" s="31"/>
      <c r="N40" s="31"/>
    </row>
    <row r="41" spans="1:14" s="33" customFormat="1">
      <c r="A41" s="26">
        <v>28</v>
      </c>
      <c r="B41" s="31" t="s">
        <v>74</v>
      </c>
      <c r="C41" s="36" t="s">
        <v>75</v>
      </c>
      <c r="D41" s="26" t="s">
        <v>24</v>
      </c>
      <c r="E41" s="31" t="s">
        <v>39</v>
      </c>
      <c r="F41" s="34">
        <v>10</v>
      </c>
      <c r="G41" s="35">
        <v>40</v>
      </c>
      <c r="H41" s="29">
        <f t="shared" si="0"/>
        <v>400</v>
      </c>
      <c r="I41" s="29">
        <f t="shared" si="1"/>
        <v>476</v>
      </c>
      <c r="J41" s="30">
        <f t="shared" si="2"/>
        <v>80.321285140562239</v>
      </c>
      <c r="K41" s="31" t="s">
        <v>26</v>
      </c>
      <c r="L41" s="31"/>
      <c r="M41" s="31"/>
      <c r="N41" s="31"/>
    </row>
    <row r="42" spans="1:14" s="33" customFormat="1">
      <c r="A42" s="26">
        <v>29</v>
      </c>
      <c r="B42" s="31" t="s">
        <v>76</v>
      </c>
      <c r="C42" s="31" t="s">
        <v>77</v>
      </c>
      <c r="D42" s="26" t="s">
        <v>24</v>
      </c>
      <c r="E42" s="31" t="s">
        <v>39</v>
      </c>
      <c r="F42" s="34">
        <v>200</v>
      </c>
      <c r="G42" s="35">
        <v>7</v>
      </c>
      <c r="H42" s="29">
        <f t="shared" si="0"/>
        <v>1400</v>
      </c>
      <c r="I42" s="29">
        <f t="shared" si="1"/>
        <v>1666</v>
      </c>
      <c r="J42" s="30">
        <f t="shared" si="2"/>
        <v>281.12449799196787</v>
      </c>
      <c r="K42" s="31" t="s">
        <v>26</v>
      </c>
      <c r="L42" s="31"/>
      <c r="M42" s="31"/>
      <c r="N42" s="31"/>
    </row>
    <row r="43" spans="1:14" s="33" customFormat="1">
      <c r="A43" s="26">
        <v>30</v>
      </c>
      <c r="B43" s="31" t="s">
        <v>78</v>
      </c>
      <c r="C43" s="31" t="s">
        <v>79</v>
      </c>
      <c r="D43" s="26" t="s">
        <v>24</v>
      </c>
      <c r="E43" s="31" t="s">
        <v>36</v>
      </c>
      <c r="F43" s="34">
        <v>30</v>
      </c>
      <c r="G43" s="35">
        <v>45</v>
      </c>
      <c r="H43" s="29">
        <f t="shared" si="0"/>
        <v>1350</v>
      </c>
      <c r="I43" s="29">
        <f t="shared" si="1"/>
        <v>1606.5</v>
      </c>
      <c r="J43" s="30">
        <f t="shared" si="2"/>
        <v>271.08433734939757</v>
      </c>
      <c r="K43" s="31" t="s">
        <v>26</v>
      </c>
      <c r="L43" s="31"/>
      <c r="M43" s="31"/>
      <c r="N43" s="31"/>
    </row>
    <row r="44" spans="1:14" s="33" customFormat="1">
      <c r="A44" s="26">
        <v>31</v>
      </c>
      <c r="B44" s="37" t="s">
        <v>80</v>
      </c>
      <c r="C44" s="38" t="s">
        <v>81</v>
      </c>
      <c r="D44" s="39" t="s">
        <v>24</v>
      </c>
      <c r="E44" s="37" t="s">
        <v>39</v>
      </c>
      <c r="F44" s="40">
        <v>2000</v>
      </c>
      <c r="G44" s="41">
        <v>3</v>
      </c>
      <c r="H44" s="42">
        <f t="shared" si="0"/>
        <v>6000</v>
      </c>
      <c r="I44" s="42">
        <f t="shared" si="1"/>
        <v>7140</v>
      </c>
      <c r="J44" s="30">
        <f t="shared" si="2"/>
        <v>1204.8192771084337</v>
      </c>
      <c r="K44" s="31" t="s">
        <v>26</v>
      </c>
      <c r="L44" s="31"/>
      <c r="M44" s="31"/>
      <c r="N44" s="31"/>
    </row>
    <row r="45" spans="1:14" s="33" customFormat="1">
      <c r="A45" s="26">
        <v>32</v>
      </c>
      <c r="B45" s="31" t="s">
        <v>82</v>
      </c>
      <c r="C45" s="31" t="s">
        <v>83</v>
      </c>
      <c r="D45" s="31" t="s">
        <v>24</v>
      </c>
      <c r="E45" s="31" t="s">
        <v>36</v>
      </c>
      <c r="F45" s="34">
        <v>200</v>
      </c>
      <c r="G45" s="35">
        <v>1.3</v>
      </c>
      <c r="H45" s="43">
        <f t="shared" si="0"/>
        <v>260</v>
      </c>
      <c r="I45" s="43">
        <f t="shared" si="1"/>
        <v>309.39999999999998</v>
      </c>
      <c r="J45" s="30">
        <f t="shared" si="2"/>
        <v>52.208835341365457</v>
      </c>
      <c r="K45" s="31" t="s">
        <v>26</v>
      </c>
      <c r="L45" s="31"/>
      <c r="M45" s="31"/>
      <c r="N45" s="31"/>
    </row>
    <row r="46" spans="1:14" s="33" customFormat="1">
      <c r="A46" s="26">
        <v>33</v>
      </c>
      <c r="B46" s="31" t="s">
        <v>84</v>
      </c>
      <c r="C46" s="19" t="s">
        <v>83</v>
      </c>
      <c r="D46" s="31" t="s">
        <v>24</v>
      </c>
      <c r="E46" s="31" t="s">
        <v>36</v>
      </c>
      <c r="F46" s="34">
        <v>1500</v>
      </c>
      <c r="G46" s="35">
        <v>1.5</v>
      </c>
      <c r="H46" s="43">
        <f t="shared" si="0"/>
        <v>2250</v>
      </c>
      <c r="I46" s="43">
        <f t="shared" si="1"/>
        <v>2677.5</v>
      </c>
      <c r="J46" s="30">
        <f t="shared" si="2"/>
        <v>451.80722891566262</v>
      </c>
      <c r="K46" s="31" t="s">
        <v>26</v>
      </c>
      <c r="L46" s="31"/>
      <c r="M46" s="31"/>
      <c r="N46" s="31"/>
    </row>
    <row r="47" spans="1:14" s="33" customFormat="1">
      <c r="A47" s="26">
        <v>34</v>
      </c>
      <c r="B47" s="31" t="s">
        <v>85</v>
      </c>
      <c r="C47" s="19" t="s">
        <v>83</v>
      </c>
      <c r="D47" s="31" t="s">
        <v>24</v>
      </c>
      <c r="E47" s="31" t="s">
        <v>36</v>
      </c>
      <c r="F47" s="40">
        <v>2100</v>
      </c>
      <c r="G47" s="41">
        <v>0.5</v>
      </c>
      <c r="H47" s="44">
        <f t="shared" si="0"/>
        <v>1050</v>
      </c>
      <c r="I47" s="44">
        <f t="shared" si="1"/>
        <v>1249.5</v>
      </c>
      <c r="J47" s="30">
        <f t="shared" si="2"/>
        <v>210.84337349397589</v>
      </c>
      <c r="K47" s="31" t="s">
        <v>26</v>
      </c>
      <c r="L47" s="31"/>
      <c r="M47" s="31"/>
      <c r="N47" s="31"/>
    </row>
    <row r="48" spans="1:14" s="33" customFormat="1">
      <c r="A48" s="26">
        <v>35</v>
      </c>
      <c r="B48" s="37" t="s">
        <v>86</v>
      </c>
      <c r="C48" s="2" t="s">
        <v>83</v>
      </c>
      <c r="D48" s="37" t="s">
        <v>24</v>
      </c>
      <c r="E48" s="37" t="s">
        <v>36</v>
      </c>
      <c r="F48" s="40">
        <v>2100</v>
      </c>
      <c r="G48" s="41">
        <v>0.4</v>
      </c>
      <c r="H48" s="44">
        <f t="shared" si="0"/>
        <v>840</v>
      </c>
      <c r="I48" s="44">
        <f t="shared" si="1"/>
        <v>999.59999999999991</v>
      </c>
      <c r="J48" s="30">
        <f t="shared" si="2"/>
        <v>168.67469879518072</v>
      </c>
      <c r="K48" s="31" t="s">
        <v>26</v>
      </c>
      <c r="L48" s="31"/>
      <c r="M48" s="31"/>
      <c r="N48" s="31"/>
    </row>
    <row r="49" spans="1:14" s="33" customFormat="1">
      <c r="A49" s="26">
        <v>36</v>
      </c>
      <c r="B49" s="31" t="s">
        <v>87</v>
      </c>
      <c r="C49" s="31" t="s">
        <v>83</v>
      </c>
      <c r="D49" s="31" t="s">
        <v>24</v>
      </c>
      <c r="E49" s="31" t="s">
        <v>36</v>
      </c>
      <c r="F49" s="34">
        <v>1000</v>
      </c>
      <c r="G49" s="35">
        <v>0.5</v>
      </c>
      <c r="H49" s="43">
        <f t="shared" si="0"/>
        <v>500</v>
      </c>
      <c r="I49" s="43">
        <f t="shared" si="1"/>
        <v>595</v>
      </c>
      <c r="J49" s="30">
        <f t="shared" si="2"/>
        <v>100.40160642570281</v>
      </c>
      <c r="K49" s="31" t="s">
        <v>26</v>
      </c>
      <c r="L49" s="31"/>
      <c r="M49" s="31"/>
      <c r="N49" s="31"/>
    </row>
    <row r="50" spans="1:14" s="33" customFormat="1">
      <c r="A50" s="26">
        <v>37</v>
      </c>
      <c r="B50" s="31" t="s">
        <v>88</v>
      </c>
      <c r="C50" s="31" t="s">
        <v>83</v>
      </c>
      <c r="D50" s="31" t="s">
        <v>24</v>
      </c>
      <c r="E50" s="31" t="s">
        <v>36</v>
      </c>
      <c r="F50" s="34">
        <v>50</v>
      </c>
      <c r="G50" s="35">
        <v>5</v>
      </c>
      <c r="H50" s="43">
        <f t="shared" si="0"/>
        <v>250</v>
      </c>
      <c r="I50" s="43">
        <f t="shared" si="1"/>
        <v>297.5</v>
      </c>
      <c r="J50" s="30">
        <f t="shared" si="2"/>
        <v>50.200803212851405</v>
      </c>
      <c r="K50" s="31" t="s">
        <v>26</v>
      </c>
      <c r="L50" s="31"/>
      <c r="M50" s="31"/>
      <c r="N50" s="31"/>
    </row>
    <row r="51" spans="1:14" s="33" customFormat="1">
      <c r="A51" s="26">
        <v>39</v>
      </c>
      <c r="B51" s="31" t="s">
        <v>89</v>
      </c>
      <c r="C51" s="31" t="s">
        <v>90</v>
      </c>
      <c r="D51" s="31" t="s">
        <v>24</v>
      </c>
      <c r="E51" s="31" t="s">
        <v>36</v>
      </c>
      <c r="F51" s="34">
        <v>10</v>
      </c>
      <c r="G51" s="35">
        <v>7</v>
      </c>
      <c r="H51" s="43">
        <f t="shared" si="0"/>
        <v>70</v>
      </c>
      <c r="I51" s="43">
        <f t="shared" si="1"/>
        <v>83.3</v>
      </c>
      <c r="J51" s="30">
        <f t="shared" si="2"/>
        <v>14.056224899598392</v>
      </c>
      <c r="K51" s="31" t="s">
        <v>26</v>
      </c>
      <c r="L51" s="31"/>
      <c r="M51" s="31"/>
      <c r="N51" s="31"/>
    </row>
    <row r="52" spans="1:14" s="33" customFormat="1">
      <c r="A52" s="26">
        <v>40</v>
      </c>
      <c r="B52" s="31" t="s">
        <v>91</v>
      </c>
      <c r="C52" s="36" t="s">
        <v>92</v>
      </c>
      <c r="D52" s="31" t="s">
        <v>24</v>
      </c>
      <c r="E52" s="31" t="s">
        <v>39</v>
      </c>
      <c r="F52" s="34">
        <v>50</v>
      </c>
      <c r="G52" s="35">
        <v>9</v>
      </c>
      <c r="H52" s="43">
        <f t="shared" si="0"/>
        <v>450</v>
      </c>
      <c r="I52" s="43">
        <f t="shared" si="1"/>
        <v>535.5</v>
      </c>
      <c r="J52" s="30">
        <f t="shared" si="2"/>
        <v>90.361445783132524</v>
      </c>
      <c r="K52" s="31" t="s">
        <v>26</v>
      </c>
      <c r="L52" s="31"/>
      <c r="M52" s="31"/>
      <c r="N52" s="31"/>
    </row>
    <row r="53" spans="1:14" s="33" customFormat="1">
      <c r="A53" s="26">
        <v>41</v>
      </c>
      <c r="B53" s="31" t="s">
        <v>93</v>
      </c>
      <c r="C53" s="36" t="s">
        <v>92</v>
      </c>
      <c r="D53" s="31" t="s">
        <v>24</v>
      </c>
      <c r="E53" s="31" t="s">
        <v>39</v>
      </c>
      <c r="F53" s="34">
        <v>20</v>
      </c>
      <c r="G53" s="35">
        <v>5</v>
      </c>
      <c r="H53" s="43">
        <f t="shared" si="0"/>
        <v>100</v>
      </c>
      <c r="I53" s="43">
        <f t="shared" si="1"/>
        <v>119</v>
      </c>
      <c r="J53" s="30">
        <f t="shared" si="2"/>
        <v>20.08032128514056</v>
      </c>
      <c r="K53" s="31" t="s">
        <v>26</v>
      </c>
      <c r="L53" s="31"/>
      <c r="M53" s="31"/>
      <c r="N53" s="31"/>
    </row>
    <row r="54" spans="1:14" s="33" customFormat="1">
      <c r="A54" s="26">
        <v>42</v>
      </c>
      <c r="B54" s="31" t="s">
        <v>94</v>
      </c>
      <c r="C54" s="31" t="s">
        <v>95</v>
      </c>
      <c r="D54" s="31" t="s">
        <v>24</v>
      </c>
      <c r="E54" s="31" t="s">
        <v>36</v>
      </c>
      <c r="F54" s="34">
        <v>25</v>
      </c>
      <c r="G54" s="35">
        <v>15</v>
      </c>
      <c r="H54" s="43">
        <f t="shared" si="0"/>
        <v>375</v>
      </c>
      <c r="I54" s="43">
        <f t="shared" si="1"/>
        <v>446.25</v>
      </c>
      <c r="J54" s="30">
        <f t="shared" si="2"/>
        <v>75.301204819277103</v>
      </c>
      <c r="K54" s="31" t="s">
        <v>26</v>
      </c>
      <c r="L54" s="31"/>
      <c r="M54" s="31"/>
      <c r="N54" s="31"/>
    </row>
    <row r="55" spans="1:14" s="33" customFormat="1">
      <c r="A55" s="26">
        <v>43</v>
      </c>
      <c r="B55" s="31" t="s">
        <v>96</v>
      </c>
      <c r="C55" s="31" t="s">
        <v>95</v>
      </c>
      <c r="D55" s="31" t="s">
        <v>24</v>
      </c>
      <c r="E55" s="31" t="s">
        <v>36</v>
      </c>
      <c r="F55" s="34">
        <v>50</v>
      </c>
      <c r="G55" s="35">
        <v>7</v>
      </c>
      <c r="H55" s="43">
        <f t="shared" si="0"/>
        <v>350</v>
      </c>
      <c r="I55" s="43">
        <f t="shared" si="1"/>
        <v>416.5</v>
      </c>
      <c r="J55" s="30">
        <f t="shared" si="2"/>
        <v>70.281124497991968</v>
      </c>
      <c r="K55" s="45" t="s">
        <v>26</v>
      </c>
      <c r="L55" s="31"/>
      <c r="M55" s="31"/>
      <c r="N55" s="31"/>
    </row>
    <row r="56" spans="1:14" s="33" customFormat="1">
      <c r="A56" s="39">
        <v>44</v>
      </c>
      <c r="B56" s="46" t="s">
        <v>97</v>
      </c>
      <c r="C56" s="39" t="s">
        <v>98</v>
      </c>
      <c r="D56" s="37" t="s">
        <v>24</v>
      </c>
      <c r="E56" s="37" t="s">
        <v>36</v>
      </c>
      <c r="F56" s="47">
        <v>10</v>
      </c>
      <c r="G56" s="48">
        <v>10</v>
      </c>
      <c r="H56" s="42">
        <f t="shared" si="0"/>
        <v>100</v>
      </c>
      <c r="I56" s="42">
        <f t="shared" si="1"/>
        <v>119</v>
      </c>
      <c r="J56" s="49">
        <f t="shared" si="2"/>
        <v>20.08032128514056</v>
      </c>
      <c r="K56" s="50" t="s">
        <v>26</v>
      </c>
      <c r="L56" s="37"/>
      <c r="M56" s="37"/>
      <c r="N56" s="37"/>
    </row>
    <row r="57" spans="1:14" s="36" customFormat="1">
      <c r="A57" s="31">
        <v>45</v>
      </c>
      <c r="B57" s="31" t="s">
        <v>99</v>
      </c>
      <c r="C57" s="31" t="s">
        <v>98</v>
      </c>
      <c r="D57" s="31" t="s">
        <v>24</v>
      </c>
      <c r="E57" s="31" t="s">
        <v>36</v>
      </c>
      <c r="F57" s="34">
        <v>30</v>
      </c>
      <c r="G57" s="35">
        <v>8</v>
      </c>
      <c r="H57" s="43">
        <f t="shared" si="0"/>
        <v>240</v>
      </c>
      <c r="I57" s="43">
        <f t="shared" si="1"/>
        <v>285.59999999999997</v>
      </c>
      <c r="J57" s="51">
        <f t="shared" si="2"/>
        <v>48.192771084337345</v>
      </c>
      <c r="K57" s="31" t="s">
        <v>26</v>
      </c>
      <c r="L57" s="31"/>
      <c r="M57" s="31"/>
      <c r="N57" s="31"/>
    </row>
    <row r="58" spans="1:14" s="36" customFormat="1">
      <c r="A58" s="31">
        <v>46</v>
      </c>
      <c r="B58" s="31" t="s">
        <v>100</v>
      </c>
      <c r="C58" s="31" t="s">
        <v>83</v>
      </c>
      <c r="D58" s="31" t="s">
        <v>24</v>
      </c>
      <c r="E58" s="31" t="s">
        <v>36</v>
      </c>
      <c r="F58" s="34">
        <v>5</v>
      </c>
      <c r="G58" s="35">
        <v>50</v>
      </c>
      <c r="H58" s="43">
        <f t="shared" si="0"/>
        <v>250</v>
      </c>
      <c r="I58" s="43">
        <f t="shared" si="1"/>
        <v>297.5</v>
      </c>
      <c r="J58" s="51">
        <f t="shared" si="2"/>
        <v>50.200803212851405</v>
      </c>
      <c r="K58" s="31" t="s">
        <v>26</v>
      </c>
      <c r="L58" s="31"/>
      <c r="M58" s="31"/>
      <c r="N58" s="31"/>
    </row>
    <row r="59" spans="1:14" s="33" customFormat="1" ht="15.75" thickBot="1">
      <c r="A59" s="26">
        <v>47</v>
      </c>
      <c r="B59" s="46" t="s">
        <v>101</v>
      </c>
      <c r="C59" s="19" t="s">
        <v>83</v>
      </c>
      <c r="D59" s="39" t="s">
        <v>24</v>
      </c>
      <c r="E59" s="39" t="s">
        <v>36</v>
      </c>
      <c r="F59" s="47">
        <v>5</v>
      </c>
      <c r="G59" s="48">
        <v>60</v>
      </c>
      <c r="H59" s="42">
        <f t="shared" si="0"/>
        <v>300</v>
      </c>
      <c r="I59" s="42">
        <f t="shared" si="1"/>
        <v>357</v>
      </c>
      <c r="J59" s="49">
        <f t="shared" si="2"/>
        <v>60.240963855421683</v>
      </c>
      <c r="K59" s="52" t="s">
        <v>26</v>
      </c>
      <c r="L59" s="26"/>
      <c r="M59" s="26"/>
      <c r="N59" s="26"/>
    </row>
    <row r="60" spans="1:14" s="6" customFormat="1" ht="15.75" thickBot="1">
      <c r="A60" s="53"/>
      <c r="B60" s="54" t="s">
        <v>102</v>
      </c>
      <c r="C60" s="55"/>
      <c r="D60" s="55"/>
      <c r="E60" s="55"/>
      <c r="F60" s="56"/>
      <c r="G60" s="57"/>
      <c r="H60" s="57">
        <f>SUM(H14:H59)</f>
        <v>91870</v>
      </c>
      <c r="I60" s="57">
        <f>SUM(I14:I59)</f>
        <v>109325.30000000002</v>
      </c>
      <c r="J60" s="58">
        <f>SUM(J14:J59)</f>
        <v>18447.791164658622</v>
      </c>
      <c r="K60" s="59"/>
      <c r="L60" s="60"/>
      <c r="M60" s="60"/>
      <c r="N60" s="60"/>
    </row>
    <row r="61" spans="1:14" s="6" customFormat="1">
      <c r="A61" s="15"/>
      <c r="B61" s="19"/>
      <c r="C61" s="19"/>
      <c r="D61" s="19"/>
      <c r="E61" s="19"/>
      <c r="F61" s="61"/>
      <c r="G61" s="62"/>
      <c r="H61" s="62"/>
      <c r="I61" s="62"/>
      <c r="J61" s="62"/>
      <c r="K61" s="19"/>
      <c r="L61" s="19"/>
      <c r="M61" s="15"/>
      <c r="N61" s="15"/>
    </row>
    <row r="62" spans="1:14" s="6" customFormat="1">
      <c r="A62" s="19"/>
      <c r="B62" s="19"/>
      <c r="C62" s="19"/>
      <c r="D62" s="19"/>
      <c r="E62" s="19"/>
      <c r="F62" s="61"/>
      <c r="G62" s="62"/>
      <c r="H62" s="62"/>
      <c r="I62" s="62"/>
      <c r="J62" s="62"/>
      <c r="K62" s="19"/>
      <c r="L62" s="14"/>
      <c r="M62" s="14"/>
      <c r="N62" s="19"/>
    </row>
    <row r="63" spans="1:14" s="6" customFormat="1">
      <c r="A63" s="19"/>
      <c r="B63" s="7" t="s">
        <v>6</v>
      </c>
      <c r="C63" s="19"/>
      <c r="D63" s="19"/>
      <c r="E63" s="19"/>
      <c r="F63" s="61"/>
      <c r="G63" s="62"/>
      <c r="H63" s="62"/>
      <c r="I63" s="62"/>
      <c r="J63" s="62"/>
      <c r="K63" s="19"/>
      <c r="L63" s="18"/>
      <c r="M63" s="18"/>
      <c r="N63" s="2"/>
    </row>
    <row r="64" spans="1:14" s="6" customFormat="1">
      <c r="A64" s="15"/>
      <c r="B64" s="15" t="s">
        <v>103</v>
      </c>
      <c r="C64" s="15"/>
      <c r="D64" s="15"/>
      <c r="E64" s="15"/>
      <c r="F64" s="16"/>
      <c r="G64" s="17"/>
      <c r="H64" s="17"/>
      <c r="I64" s="17"/>
      <c r="J64" s="17"/>
      <c r="K64" s="15"/>
      <c r="L64" s="15"/>
      <c r="M64" s="15"/>
      <c r="N64" s="15"/>
    </row>
    <row r="65" spans="1:14" s="6" customFormat="1" ht="72" customHeight="1">
      <c r="A65" s="20" t="s">
        <v>8</v>
      </c>
      <c r="B65" s="20" t="s">
        <v>9</v>
      </c>
      <c r="C65" s="20" t="s">
        <v>10</v>
      </c>
      <c r="D65" s="20" t="s">
        <v>11</v>
      </c>
      <c r="E65" s="20" t="s">
        <v>12</v>
      </c>
      <c r="F65" s="22" t="s">
        <v>13</v>
      </c>
      <c r="G65" s="23" t="s">
        <v>14</v>
      </c>
      <c r="H65" s="23" t="s">
        <v>15</v>
      </c>
      <c r="I65" s="23" t="s">
        <v>16</v>
      </c>
      <c r="J65" s="24" t="s">
        <v>17</v>
      </c>
      <c r="K65" s="20" t="s">
        <v>18</v>
      </c>
      <c r="L65" s="20" t="s">
        <v>19</v>
      </c>
      <c r="M65" s="20" t="s">
        <v>20</v>
      </c>
      <c r="N65" s="25" t="s">
        <v>21</v>
      </c>
    </row>
    <row r="66" spans="1:14" s="33" customFormat="1" ht="57.75" customHeight="1">
      <c r="A66" s="26">
        <v>1</v>
      </c>
      <c r="B66" s="26" t="s">
        <v>104</v>
      </c>
      <c r="C66" s="19" t="s">
        <v>105</v>
      </c>
      <c r="D66" s="26" t="s">
        <v>24</v>
      </c>
      <c r="E66" s="26" t="s">
        <v>39</v>
      </c>
      <c r="F66" s="27">
        <v>100</v>
      </c>
      <c r="G66" s="28">
        <v>10</v>
      </c>
      <c r="H66" s="29">
        <f t="shared" ref="H66:H110" si="3">F66*G66</f>
        <v>1000</v>
      </c>
      <c r="I66" s="29">
        <f t="shared" ref="I66:I110" si="4">H66*1.19</f>
        <v>1190</v>
      </c>
      <c r="J66" s="30">
        <f>H66/4.98</f>
        <v>200.80321285140562</v>
      </c>
      <c r="K66" s="31" t="s">
        <v>26</v>
      </c>
      <c r="L66" s="32" t="s">
        <v>27</v>
      </c>
      <c r="M66" s="32" t="s">
        <v>28</v>
      </c>
      <c r="N66" s="26" t="s">
        <v>29</v>
      </c>
    </row>
    <row r="67" spans="1:14" s="33" customFormat="1">
      <c r="A67" s="26">
        <v>2</v>
      </c>
      <c r="B67" s="31" t="s">
        <v>106</v>
      </c>
      <c r="C67" s="31" t="s">
        <v>105</v>
      </c>
      <c r="D67" s="26" t="s">
        <v>24</v>
      </c>
      <c r="E67" s="31" t="s">
        <v>39</v>
      </c>
      <c r="F67" s="34">
        <v>50</v>
      </c>
      <c r="G67" s="35">
        <v>8</v>
      </c>
      <c r="H67" s="29">
        <f t="shared" si="3"/>
        <v>400</v>
      </c>
      <c r="I67" s="29">
        <f t="shared" si="4"/>
        <v>476</v>
      </c>
      <c r="J67" s="30">
        <f t="shared" ref="J67:J110" si="5">H67/4.98</f>
        <v>80.321285140562239</v>
      </c>
      <c r="K67" s="31" t="s">
        <v>26</v>
      </c>
      <c r="L67" s="31"/>
      <c r="M67" s="31"/>
      <c r="N67" s="31"/>
    </row>
    <row r="68" spans="1:14" s="33" customFormat="1">
      <c r="A68" s="26">
        <v>3</v>
      </c>
      <c r="B68" s="31" t="s">
        <v>107</v>
      </c>
      <c r="C68" s="31" t="s">
        <v>108</v>
      </c>
      <c r="D68" s="26" t="s">
        <v>24</v>
      </c>
      <c r="E68" s="31" t="s">
        <v>109</v>
      </c>
      <c r="F68" s="34">
        <v>40</v>
      </c>
      <c r="G68" s="35">
        <v>4</v>
      </c>
      <c r="H68" s="29">
        <f t="shared" si="3"/>
        <v>160</v>
      </c>
      <c r="I68" s="29">
        <f t="shared" si="4"/>
        <v>190.39999999999998</v>
      </c>
      <c r="J68" s="30">
        <f t="shared" si="5"/>
        <v>32.128514056224894</v>
      </c>
      <c r="K68" s="31" t="s">
        <v>26</v>
      </c>
      <c r="L68" s="31"/>
      <c r="M68" s="31"/>
      <c r="N68" s="31"/>
    </row>
    <row r="69" spans="1:14" s="33" customFormat="1">
      <c r="A69" s="26">
        <v>4</v>
      </c>
      <c r="B69" s="31" t="s">
        <v>110</v>
      </c>
      <c r="C69" s="36" t="s">
        <v>111</v>
      </c>
      <c r="D69" s="26" t="s">
        <v>24</v>
      </c>
      <c r="E69" s="31" t="s">
        <v>39</v>
      </c>
      <c r="F69" s="34">
        <v>970</v>
      </c>
      <c r="G69" s="35">
        <v>4</v>
      </c>
      <c r="H69" s="29">
        <f t="shared" si="3"/>
        <v>3880</v>
      </c>
      <c r="I69" s="29">
        <f t="shared" si="4"/>
        <v>4617.2</v>
      </c>
      <c r="J69" s="30">
        <f t="shared" si="5"/>
        <v>779.11646586345375</v>
      </c>
      <c r="K69" s="31" t="s">
        <v>26</v>
      </c>
      <c r="L69" s="31"/>
      <c r="M69" s="31"/>
      <c r="N69" s="31"/>
    </row>
    <row r="70" spans="1:14" s="33" customFormat="1">
      <c r="A70" s="26">
        <v>5</v>
      </c>
      <c r="B70" s="31" t="s">
        <v>112</v>
      </c>
      <c r="C70" s="31" t="s">
        <v>113</v>
      </c>
      <c r="D70" s="26" t="s">
        <v>24</v>
      </c>
      <c r="E70" s="31" t="s">
        <v>39</v>
      </c>
      <c r="F70" s="34">
        <v>1300</v>
      </c>
      <c r="G70" s="35">
        <v>2</v>
      </c>
      <c r="H70" s="29">
        <f t="shared" si="3"/>
        <v>2600</v>
      </c>
      <c r="I70" s="29">
        <f t="shared" si="4"/>
        <v>3094</v>
      </c>
      <c r="J70" s="30">
        <f t="shared" si="5"/>
        <v>522.08835341365454</v>
      </c>
      <c r="K70" s="31" t="s">
        <v>26</v>
      </c>
      <c r="L70" s="31"/>
      <c r="M70" s="31"/>
      <c r="N70" s="31"/>
    </row>
    <row r="71" spans="1:14" s="33" customFormat="1">
      <c r="A71" s="26">
        <v>6</v>
      </c>
      <c r="B71" s="31" t="s">
        <v>114</v>
      </c>
      <c r="C71" s="31" t="s">
        <v>115</v>
      </c>
      <c r="D71" s="26" t="s">
        <v>24</v>
      </c>
      <c r="E71" s="31" t="s">
        <v>116</v>
      </c>
      <c r="F71" s="34">
        <v>400</v>
      </c>
      <c r="G71" s="35">
        <v>30</v>
      </c>
      <c r="H71" s="29">
        <f t="shared" si="3"/>
        <v>12000</v>
      </c>
      <c r="I71" s="29">
        <f t="shared" si="4"/>
        <v>14280</v>
      </c>
      <c r="J71" s="30">
        <f t="shared" si="5"/>
        <v>2409.6385542168673</v>
      </c>
      <c r="K71" s="31" t="s">
        <v>26</v>
      </c>
      <c r="L71" s="31"/>
      <c r="M71" s="31"/>
      <c r="N71" s="31"/>
    </row>
    <row r="72" spans="1:14" s="33" customFormat="1">
      <c r="A72" s="26">
        <v>7</v>
      </c>
      <c r="B72" s="31" t="s">
        <v>117</v>
      </c>
      <c r="C72" s="31" t="s">
        <v>118</v>
      </c>
      <c r="D72" s="26" t="s">
        <v>24</v>
      </c>
      <c r="E72" s="31" t="s">
        <v>119</v>
      </c>
      <c r="F72" s="34">
        <v>2500</v>
      </c>
      <c r="G72" s="35">
        <v>4.5</v>
      </c>
      <c r="H72" s="29">
        <f t="shared" si="3"/>
        <v>11250</v>
      </c>
      <c r="I72" s="29">
        <f t="shared" si="4"/>
        <v>13387.5</v>
      </c>
      <c r="J72" s="30">
        <f t="shared" si="5"/>
        <v>2259.0361445783133</v>
      </c>
      <c r="K72" s="31" t="s">
        <v>26</v>
      </c>
      <c r="L72" s="31"/>
      <c r="M72" s="31"/>
      <c r="N72" s="31"/>
    </row>
    <row r="73" spans="1:14" s="33" customFormat="1">
      <c r="A73" s="26">
        <v>8</v>
      </c>
      <c r="B73" s="31" t="s">
        <v>120</v>
      </c>
      <c r="C73" s="36" t="s">
        <v>121</v>
      </c>
      <c r="D73" s="26" t="s">
        <v>24</v>
      </c>
      <c r="E73" s="31" t="s">
        <v>39</v>
      </c>
      <c r="F73" s="34">
        <v>212</v>
      </c>
      <c r="G73" s="35">
        <v>7</v>
      </c>
      <c r="H73" s="29">
        <f t="shared" si="3"/>
        <v>1484</v>
      </c>
      <c r="I73" s="29">
        <f t="shared" si="4"/>
        <v>1765.9599999999998</v>
      </c>
      <c r="J73" s="30">
        <f t="shared" si="5"/>
        <v>297.99196787148594</v>
      </c>
      <c r="K73" s="31" t="s">
        <v>26</v>
      </c>
      <c r="L73" s="31"/>
      <c r="M73" s="31"/>
      <c r="N73" s="31"/>
    </row>
    <row r="74" spans="1:14" s="33" customFormat="1">
      <c r="A74" s="26">
        <v>9</v>
      </c>
      <c r="B74" s="31" t="s">
        <v>122</v>
      </c>
      <c r="C74" s="36" t="s">
        <v>121</v>
      </c>
      <c r="D74" s="26" t="s">
        <v>24</v>
      </c>
      <c r="E74" s="31" t="s">
        <v>39</v>
      </c>
      <c r="F74" s="34">
        <v>190</v>
      </c>
      <c r="G74" s="35">
        <v>25</v>
      </c>
      <c r="H74" s="29">
        <f t="shared" si="3"/>
        <v>4750</v>
      </c>
      <c r="I74" s="29">
        <f t="shared" si="4"/>
        <v>5652.5</v>
      </c>
      <c r="J74" s="30">
        <f t="shared" si="5"/>
        <v>953.81526104417662</v>
      </c>
      <c r="K74" s="31" t="s">
        <v>26</v>
      </c>
      <c r="L74" s="31"/>
      <c r="M74" s="31"/>
      <c r="N74" s="31"/>
    </row>
    <row r="75" spans="1:14" s="33" customFormat="1">
      <c r="A75" s="26">
        <v>10</v>
      </c>
      <c r="B75" s="31" t="s">
        <v>123</v>
      </c>
      <c r="C75" s="31" t="s">
        <v>124</v>
      </c>
      <c r="D75" s="26" t="s">
        <v>24</v>
      </c>
      <c r="E75" s="31" t="s">
        <v>39</v>
      </c>
      <c r="F75" s="34">
        <v>14800</v>
      </c>
      <c r="G75" s="35">
        <v>6</v>
      </c>
      <c r="H75" s="29">
        <f t="shared" si="3"/>
        <v>88800</v>
      </c>
      <c r="I75" s="29">
        <f t="shared" si="4"/>
        <v>105672</v>
      </c>
      <c r="J75" s="30">
        <f t="shared" si="5"/>
        <v>17831.325301204819</v>
      </c>
      <c r="K75" s="31" t="s">
        <v>26</v>
      </c>
      <c r="L75" s="31"/>
      <c r="M75" s="31"/>
      <c r="N75" s="31"/>
    </row>
    <row r="76" spans="1:14" s="33" customFormat="1">
      <c r="A76" s="26">
        <v>11</v>
      </c>
      <c r="B76" s="31" t="s">
        <v>125</v>
      </c>
      <c r="C76" s="31" t="s">
        <v>126</v>
      </c>
      <c r="D76" s="26" t="s">
        <v>24</v>
      </c>
      <c r="E76" s="31" t="s">
        <v>116</v>
      </c>
      <c r="F76" s="34">
        <v>3</v>
      </c>
      <c r="G76" s="35">
        <v>100</v>
      </c>
      <c r="H76" s="29">
        <f t="shared" si="3"/>
        <v>300</v>
      </c>
      <c r="I76" s="29">
        <f t="shared" si="4"/>
        <v>357</v>
      </c>
      <c r="J76" s="30">
        <f t="shared" si="5"/>
        <v>60.240963855421683</v>
      </c>
      <c r="K76" s="31" t="s">
        <v>26</v>
      </c>
      <c r="L76" s="31"/>
      <c r="M76" s="31"/>
      <c r="N76" s="31"/>
    </row>
    <row r="77" spans="1:14" s="33" customFormat="1">
      <c r="A77" s="26">
        <v>12</v>
      </c>
      <c r="B77" s="31" t="s">
        <v>127</v>
      </c>
      <c r="C77" s="31" t="s">
        <v>126</v>
      </c>
      <c r="D77" s="26" t="s">
        <v>24</v>
      </c>
      <c r="E77" s="31" t="s">
        <v>128</v>
      </c>
      <c r="F77" s="34">
        <v>932</v>
      </c>
      <c r="G77" s="35">
        <v>25</v>
      </c>
      <c r="H77" s="29">
        <f t="shared" si="3"/>
        <v>23300</v>
      </c>
      <c r="I77" s="29">
        <f t="shared" si="4"/>
        <v>27727</v>
      </c>
      <c r="J77" s="30">
        <f t="shared" si="5"/>
        <v>4678.7148594377504</v>
      </c>
      <c r="K77" s="31" t="s">
        <v>26</v>
      </c>
      <c r="L77" s="31"/>
      <c r="M77" s="31"/>
      <c r="N77" s="31"/>
    </row>
    <row r="78" spans="1:14" s="33" customFormat="1">
      <c r="A78" s="26">
        <v>13</v>
      </c>
      <c r="B78" s="31" t="s">
        <v>129</v>
      </c>
      <c r="C78" s="31" t="s">
        <v>126</v>
      </c>
      <c r="D78" s="26" t="s">
        <v>24</v>
      </c>
      <c r="E78" s="31" t="s">
        <v>130</v>
      </c>
      <c r="F78" s="34">
        <v>250</v>
      </c>
      <c r="G78" s="35">
        <v>40</v>
      </c>
      <c r="H78" s="29">
        <f t="shared" si="3"/>
        <v>10000</v>
      </c>
      <c r="I78" s="29">
        <f t="shared" si="4"/>
        <v>11900</v>
      </c>
      <c r="J78" s="30">
        <f t="shared" si="5"/>
        <v>2008.032128514056</v>
      </c>
      <c r="K78" s="31" t="s">
        <v>26</v>
      </c>
      <c r="L78" s="31"/>
      <c r="M78" s="31"/>
      <c r="N78" s="31"/>
    </row>
    <row r="79" spans="1:14" s="33" customFormat="1">
      <c r="A79" s="26">
        <v>14</v>
      </c>
      <c r="B79" s="31" t="s">
        <v>131</v>
      </c>
      <c r="C79" s="31" t="s">
        <v>132</v>
      </c>
      <c r="D79" s="26" t="s">
        <v>24</v>
      </c>
      <c r="E79" s="31" t="s">
        <v>39</v>
      </c>
      <c r="F79" s="34">
        <v>1162</v>
      </c>
      <c r="G79" s="35">
        <v>9</v>
      </c>
      <c r="H79" s="29">
        <f t="shared" si="3"/>
        <v>10458</v>
      </c>
      <c r="I79" s="29">
        <f t="shared" si="4"/>
        <v>12445.019999999999</v>
      </c>
      <c r="J79" s="30">
        <f t="shared" si="5"/>
        <v>2100</v>
      </c>
      <c r="K79" s="31" t="s">
        <v>26</v>
      </c>
      <c r="L79" s="31"/>
      <c r="M79" s="31"/>
      <c r="N79" s="31"/>
    </row>
    <row r="80" spans="1:14" s="33" customFormat="1">
      <c r="A80" s="26">
        <v>15</v>
      </c>
      <c r="B80" s="31" t="s">
        <v>133</v>
      </c>
      <c r="C80" s="31" t="s">
        <v>126</v>
      </c>
      <c r="D80" s="26" t="s">
        <v>24</v>
      </c>
      <c r="E80" s="31" t="s">
        <v>39</v>
      </c>
      <c r="F80" s="34">
        <v>167</v>
      </c>
      <c r="G80" s="35">
        <v>20</v>
      </c>
      <c r="H80" s="29">
        <f t="shared" si="3"/>
        <v>3340</v>
      </c>
      <c r="I80" s="29">
        <f t="shared" si="4"/>
        <v>3974.6</v>
      </c>
      <c r="J80" s="30">
        <f t="shared" si="5"/>
        <v>670.68273092369475</v>
      </c>
      <c r="K80" s="31" t="s">
        <v>26</v>
      </c>
      <c r="L80" s="31"/>
      <c r="M80" s="31"/>
      <c r="N80" s="31"/>
    </row>
    <row r="81" spans="1:14" s="33" customFormat="1">
      <c r="A81" s="26">
        <v>16</v>
      </c>
      <c r="B81" s="31" t="s">
        <v>134</v>
      </c>
      <c r="C81" s="31" t="s">
        <v>126</v>
      </c>
      <c r="D81" s="26" t="s">
        <v>24</v>
      </c>
      <c r="E81" s="31" t="s">
        <v>39</v>
      </c>
      <c r="F81" s="34">
        <v>24</v>
      </c>
      <c r="G81" s="35">
        <v>15</v>
      </c>
      <c r="H81" s="29">
        <f t="shared" si="3"/>
        <v>360</v>
      </c>
      <c r="I81" s="29">
        <f t="shared" si="4"/>
        <v>428.4</v>
      </c>
      <c r="J81" s="30">
        <f t="shared" si="5"/>
        <v>72.289156626506013</v>
      </c>
      <c r="K81" s="31" t="s">
        <v>26</v>
      </c>
      <c r="L81" s="31"/>
      <c r="M81" s="31"/>
      <c r="N81" s="31"/>
    </row>
    <row r="82" spans="1:14" s="33" customFormat="1">
      <c r="A82" s="26">
        <v>17</v>
      </c>
      <c r="B82" s="31" t="s">
        <v>135</v>
      </c>
      <c r="C82" s="31" t="s">
        <v>126</v>
      </c>
      <c r="D82" s="26" t="s">
        <v>24</v>
      </c>
      <c r="E82" s="31" t="s">
        <v>39</v>
      </c>
      <c r="F82" s="34">
        <v>200</v>
      </c>
      <c r="G82" s="35">
        <v>12</v>
      </c>
      <c r="H82" s="29">
        <f t="shared" si="3"/>
        <v>2400</v>
      </c>
      <c r="I82" s="29">
        <f t="shared" si="4"/>
        <v>2856</v>
      </c>
      <c r="J82" s="30">
        <f t="shared" si="5"/>
        <v>481.92771084337346</v>
      </c>
      <c r="K82" s="31" t="s">
        <v>26</v>
      </c>
      <c r="L82" s="31"/>
      <c r="M82" s="31"/>
      <c r="N82" s="31"/>
    </row>
    <row r="83" spans="1:14" s="33" customFormat="1">
      <c r="A83" s="26">
        <v>18</v>
      </c>
      <c r="B83" s="31" t="s">
        <v>136</v>
      </c>
      <c r="C83" s="31" t="s">
        <v>126</v>
      </c>
      <c r="D83" s="26" t="s">
        <v>24</v>
      </c>
      <c r="E83" s="31" t="s">
        <v>39</v>
      </c>
      <c r="F83" s="34">
        <v>108</v>
      </c>
      <c r="G83" s="35">
        <v>15</v>
      </c>
      <c r="H83" s="29">
        <f t="shared" si="3"/>
        <v>1620</v>
      </c>
      <c r="I83" s="29">
        <f t="shared" si="4"/>
        <v>1927.8</v>
      </c>
      <c r="J83" s="30">
        <f t="shared" si="5"/>
        <v>325.30120481927707</v>
      </c>
      <c r="K83" s="31" t="s">
        <v>26</v>
      </c>
      <c r="L83" s="31"/>
      <c r="M83" s="31"/>
      <c r="N83" s="31"/>
    </row>
    <row r="84" spans="1:14" s="33" customFormat="1">
      <c r="A84" s="26">
        <v>19</v>
      </c>
      <c r="B84" s="31" t="s">
        <v>137</v>
      </c>
      <c r="C84" s="19" t="s">
        <v>138</v>
      </c>
      <c r="D84" s="26" t="s">
        <v>24</v>
      </c>
      <c r="E84" s="31" t="s">
        <v>109</v>
      </c>
      <c r="F84" s="34">
        <v>200</v>
      </c>
      <c r="G84" s="35">
        <v>3</v>
      </c>
      <c r="H84" s="29">
        <f t="shared" si="3"/>
        <v>600</v>
      </c>
      <c r="I84" s="29">
        <f t="shared" si="4"/>
        <v>714</v>
      </c>
      <c r="J84" s="30">
        <f t="shared" si="5"/>
        <v>120.48192771084337</v>
      </c>
      <c r="K84" s="31" t="s">
        <v>26</v>
      </c>
      <c r="L84" s="31"/>
      <c r="M84" s="31"/>
      <c r="N84" s="31"/>
    </row>
    <row r="85" spans="1:14" s="33" customFormat="1">
      <c r="A85" s="26">
        <v>20</v>
      </c>
      <c r="B85" s="31" t="s">
        <v>139</v>
      </c>
      <c r="C85" s="19" t="s">
        <v>138</v>
      </c>
      <c r="D85" s="26" t="s">
        <v>24</v>
      </c>
      <c r="E85" s="31" t="s">
        <v>140</v>
      </c>
      <c r="F85" s="34">
        <v>5</v>
      </c>
      <c r="G85" s="35">
        <v>6</v>
      </c>
      <c r="H85" s="29">
        <f t="shared" si="3"/>
        <v>30</v>
      </c>
      <c r="I85" s="29">
        <f t="shared" si="4"/>
        <v>35.699999999999996</v>
      </c>
      <c r="J85" s="30">
        <f t="shared" si="5"/>
        <v>6.0240963855421681</v>
      </c>
      <c r="K85" s="31" t="s">
        <v>26</v>
      </c>
      <c r="L85" s="31"/>
      <c r="M85" s="31"/>
      <c r="N85" s="31"/>
    </row>
    <row r="86" spans="1:14" s="33" customFormat="1">
      <c r="A86" s="26">
        <v>21</v>
      </c>
      <c r="B86" s="31" t="s">
        <v>141</v>
      </c>
      <c r="C86" s="19" t="s">
        <v>142</v>
      </c>
      <c r="D86" s="26" t="s">
        <v>24</v>
      </c>
      <c r="E86" s="31" t="s">
        <v>116</v>
      </c>
      <c r="F86" s="34">
        <v>50</v>
      </c>
      <c r="G86" s="35">
        <v>10</v>
      </c>
      <c r="H86" s="29">
        <f t="shared" si="3"/>
        <v>500</v>
      </c>
      <c r="I86" s="29">
        <f t="shared" si="4"/>
        <v>595</v>
      </c>
      <c r="J86" s="30">
        <f t="shared" si="5"/>
        <v>100.40160642570281</v>
      </c>
      <c r="K86" s="31" t="s">
        <v>26</v>
      </c>
      <c r="L86" s="31"/>
      <c r="M86" s="31"/>
      <c r="N86" s="31"/>
    </row>
    <row r="87" spans="1:14" s="33" customFormat="1">
      <c r="A87" s="26">
        <v>22</v>
      </c>
      <c r="B87" s="31" t="s">
        <v>143</v>
      </c>
      <c r="C87" s="31" t="s">
        <v>144</v>
      </c>
      <c r="D87" s="26" t="s">
        <v>24</v>
      </c>
      <c r="E87" s="31" t="s">
        <v>39</v>
      </c>
      <c r="F87" s="34">
        <v>6900</v>
      </c>
      <c r="G87" s="35">
        <v>2.5</v>
      </c>
      <c r="H87" s="29">
        <f t="shared" si="3"/>
        <v>17250</v>
      </c>
      <c r="I87" s="29">
        <f t="shared" si="4"/>
        <v>20527.5</v>
      </c>
      <c r="J87" s="30">
        <f t="shared" si="5"/>
        <v>3463.8554216867465</v>
      </c>
      <c r="K87" s="31" t="s">
        <v>26</v>
      </c>
      <c r="L87" s="31"/>
      <c r="M87" s="31"/>
      <c r="N87" s="31"/>
    </row>
    <row r="88" spans="1:14" s="33" customFormat="1">
      <c r="A88" s="26">
        <v>23</v>
      </c>
      <c r="B88" s="31" t="s">
        <v>145</v>
      </c>
      <c r="C88" s="31" t="s">
        <v>142</v>
      </c>
      <c r="D88" s="26" t="s">
        <v>24</v>
      </c>
      <c r="E88" s="31" t="s">
        <v>39</v>
      </c>
      <c r="F88" s="34">
        <v>19710</v>
      </c>
      <c r="G88" s="35">
        <v>2</v>
      </c>
      <c r="H88" s="29">
        <f t="shared" si="3"/>
        <v>39420</v>
      </c>
      <c r="I88" s="29">
        <f t="shared" si="4"/>
        <v>46909.799999999996</v>
      </c>
      <c r="J88" s="30">
        <f t="shared" si="5"/>
        <v>7915.6626506024086</v>
      </c>
      <c r="K88" s="31" t="s">
        <v>26</v>
      </c>
      <c r="L88" s="31"/>
      <c r="M88" s="31"/>
      <c r="N88" s="31"/>
    </row>
    <row r="89" spans="1:14" s="33" customFormat="1">
      <c r="A89" s="26">
        <v>24</v>
      </c>
      <c r="B89" s="31" t="s">
        <v>146</v>
      </c>
      <c r="C89" s="31" t="s">
        <v>142</v>
      </c>
      <c r="D89" s="26" t="s">
        <v>24</v>
      </c>
      <c r="E89" s="31" t="s">
        <v>39</v>
      </c>
      <c r="F89" s="34">
        <v>3000</v>
      </c>
      <c r="G89" s="35">
        <v>8</v>
      </c>
      <c r="H89" s="29">
        <f t="shared" si="3"/>
        <v>24000</v>
      </c>
      <c r="I89" s="29">
        <f t="shared" si="4"/>
        <v>28560</v>
      </c>
      <c r="J89" s="30">
        <f t="shared" si="5"/>
        <v>4819.2771084337346</v>
      </c>
      <c r="K89" s="31" t="s">
        <v>26</v>
      </c>
      <c r="L89" s="31"/>
      <c r="M89" s="31"/>
      <c r="N89" s="31"/>
    </row>
    <row r="90" spans="1:14" s="33" customFormat="1">
      <c r="A90" s="26">
        <v>25</v>
      </c>
      <c r="B90" s="31" t="s">
        <v>147</v>
      </c>
      <c r="C90" s="31" t="s">
        <v>148</v>
      </c>
      <c r="D90" s="26" t="s">
        <v>24</v>
      </c>
      <c r="E90" s="31" t="s">
        <v>39</v>
      </c>
      <c r="F90" s="34">
        <v>221</v>
      </c>
      <c r="G90" s="35">
        <v>12</v>
      </c>
      <c r="H90" s="29">
        <f t="shared" si="3"/>
        <v>2652</v>
      </c>
      <c r="I90" s="29">
        <f t="shared" si="4"/>
        <v>3155.8799999999997</v>
      </c>
      <c r="J90" s="30">
        <f t="shared" si="5"/>
        <v>532.53012048192761</v>
      </c>
      <c r="K90" s="31" t="s">
        <v>26</v>
      </c>
      <c r="L90" s="31"/>
      <c r="M90" s="31"/>
      <c r="N90" s="31"/>
    </row>
    <row r="91" spans="1:14" s="33" customFormat="1">
      <c r="A91" s="26">
        <v>26</v>
      </c>
      <c r="B91" s="31" t="s">
        <v>149</v>
      </c>
      <c r="C91" s="31" t="s">
        <v>148</v>
      </c>
      <c r="D91" s="26" t="s">
        <v>24</v>
      </c>
      <c r="E91" s="31" t="s">
        <v>39</v>
      </c>
      <c r="F91" s="34">
        <v>30</v>
      </c>
      <c r="G91" s="35">
        <v>30</v>
      </c>
      <c r="H91" s="29">
        <f t="shared" si="3"/>
        <v>900</v>
      </c>
      <c r="I91" s="29">
        <f t="shared" si="4"/>
        <v>1071</v>
      </c>
      <c r="J91" s="30">
        <f t="shared" si="5"/>
        <v>180.72289156626505</v>
      </c>
      <c r="K91" s="31" t="s">
        <v>26</v>
      </c>
      <c r="L91" s="31"/>
      <c r="M91" s="31"/>
      <c r="N91" s="31"/>
    </row>
    <row r="92" spans="1:14" s="33" customFormat="1">
      <c r="A92" s="26">
        <v>27</v>
      </c>
      <c r="B92" s="31" t="s">
        <v>150</v>
      </c>
      <c r="C92" s="31" t="s">
        <v>142</v>
      </c>
      <c r="D92" s="26" t="s">
        <v>24</v>
      </c>
      <c r="E92" s="31" t="s">
        <v>39</v>
      </c>
      <c r="F92" s="34">
        <v>1140</v>
      </c>
      <c r="G92" s="35">
        <v>8</v>
      </c>
      <c r="H92" s="29">
        <f t="shared" si="3"/>
        <v>9120</v>
      </c>
      <c r="I92" s="29">
        <f t="shared" si="4"/>
        <v>10852.8</v>
      </c>
      <c r="J92" s="30">
        <f t="shared" si="5"/>
        <v>1831.3253012048192</v>
      </c>
      <c r="K92" s="31" t="s">
        <v>26</v>
      </c>
      <c r="L92" s="31"/>
      <c r="M92" s="31"/>
      <c r="N92" s="31"/>
    </row>
    <row r="93" spans="1:14" s="33" customFormat="1">
      <c r="A93" s="26">
        <v>28</v>
      </c>
      <c r="B93" s="31" t="s">
        <v>151</v>
      </c>
      <c r="C93" s="31" t="s">
        <v>142</v>
      </c>
      <c r="D93" s="26" t="s">
        <v>24</v>
      </c>
      <c r="E93" s="31" t="s">
        <v>39</v>
      </c>
      <c r="F93" s="34">
        <v>21000</v>
      </c>
      <c r="G93" s="35">
        <v>15</v>
      </c>
      <c r="H93" s="29">
        <f t="shared" si="3"/>
        <v>315000</v>
      </c>
      <c r="I93" s="29">
        <f t="shared" si="4"/>
        <v>374850</v>
      </c>
      <c r="J93" s="30">
        <f t="shared" si="5"/>
        <v>63253.012048192766</v>
      </c>
      <c r="K93" s="31" t="s">
        <v>26</v>
      </c>
      <c r="L93" s="31"/>
      <c r="M93" s="31"/>
      <c r="N93" s="31"/>
    </row>
    <row r="94" spans="1:14" s="33" customFormat="1">
      <c r="A94" s="26">
        <v>29</v>
      </c>
      <c r="B94" s="31" t="s">
        <v>152</v>
      </c>
      <c r="C94" s="19" t="s">
        <v>153</v>
      </c>
      <c r="D94" s="26" t="s">
        <v>24</v>
      </c>
      <c r="E94" s="31" t="s">
        <v>39</v>
      </c>
      <c r="F94" s="34">
        <v>772</v>
      </c>
      <c r="G94" s="35">
        <v>8</v>
      </c>
      <c r="H94" s="29">
        <f t="shared" si="3"/>
        <v>6176</v>
      </c>
      <c r="I94" s="29">
        <f t="shared" si="4"/>
        <v>7349.44</v>
      </c>
      <c r="J94" s="30">
        <f t="shared" si="5"/>
        <v>1240.160642570281</v>
      </c>
      <c r="K94" s="31" t="s">
        <v>26</v>
      </c>
      <c r="L94" s="31"/>
      <c r="M94" s="31"/>
      <c r="N94" s="31"/>
    </row>
    <row r="95" spans="1:14" s="33" customFormat="1">
      <c r="A95" s="26">
        <v>30</v>
      </c>
      <c r="B95" s="31" t="s">
        <v>154</v>
      </c>
      <c r="C95" s="2" t="s">
        <v>153</v>
      </c>
      <c r="D95" s="26" t="s">
        <v>24</v>
      </c>
      <c r="E95" s="31" t="s">
        <v>39</v>
      </c>
      <c r="F95" s="34">
        <v>20</v>
      </c>
      <c r="G95" s="35">
        <v>10</v>
      </c>
      <c r="H95" s="29">
        <f t="shared" si="3"/>
        <v>200</v>
      </c>
      <c r="I95" s="29">
        <f t="shared" si="4"/>
        <v>238</v>
      </c>
      <c r="J95" s="30">
        <f t="shared" si="5"/>
        <v>40.160642570281119</v>
      </c>
      <c r="K95" s="31" t="s">
        <v>26</v>
      </c>
      <c r="L95" s="31"/>
      <c r="M95" s="31"/>
      <c r="N95" s="31"/>
    </row>
    <row r="96" spans="1:14" s="33" customFormat="1">
      <c r="A96" s="26">
        <v>31</v>
      </c>
      <c r="B96" s="31" t="s">
        <v>155</v>
      </c>
      <c r="C96" s="31" t="s">
        <v>156</v>
      </c>
      <c r="D96" s="26" t="s">
        <v>24</v>
      </c>
      <c r="E96" s="31" t="s">
        <v>39</v>
      </c>
      <c r="F96" s="34">
        <v>50</v>
      </c>
      <c r="G96" s="35">
        <v>20</v>
      </c>
      <c r="H96" s="29">
        <f t="shared" si="3"/>
        <v>1000</v>
      </c>
      <c r="I96" s="29">
        <f t="shared" si="4"/>
        <v>1190</v>
      </c>
      <c r="J96" s="30">
        <f t="shared" si="5"/>
        <v>200.80321285140562</v>
      </c>
      <c r="K96" s="31" t="s">
        <v>26</v>
      </c>
      <c r="L96" s="31"/>
      <c r="M96" s="31"/>
      <c r="N96" s="31"/>
    </row>
    <row r="97" spans="1:14" s="33" customFormat="1">
      <c r="A97" s="26">
        <v>32</v>
      </c>
      <c r="B97" s="31" t="s">
        <v>157</v>
      </c>
      <c r="C97" s="31" t="s">
        <v>126</v>
      </c>
      <c r="D97" s="26" t="s">
        <v>24</v>
      </c>
      <c r="E97" s="31" t="s">
        <v>39</v>
      </c>
      <c r="F97" s="34">
        <v>750</v>
      </c>
      <c r="G97" s="35">
        <v>15</v>
      </c>
      <c r="H97" s="29">
        <f t="shared" si="3"/>
        <v>11250</v>
      </c>
      <c r="I97" s="29">
        <f t="shared" si="4"/>
        <v>13387.5</v>
      </c>
      <c r="J97" s="30">
        <f t="shared" si="5"/>
        <v>2259.0361445783133</v>
      </c>
      <c r="K97" s="31" t="s">
        <v>26</v>
      </c>
      <c r="L97" s="31"/>
      <c r="M97" s="31"/>
      <c r="N97" s="31"/>
    </row>
    <row r="98" spans="1:14" s="33" customFormat="1">
      <c r="A98" s="26">
        <v>33</v>
      </c>
      <c r="B98" s="31" t="s">
        <v>158</v>
      </c>
      <c r="C98" s="31" t="s">
        <v>142</v>
      </c>
      <c r="D98" s="26" t="s">
        <v>24</v>
      </c>
      <c r="E98" s="31" t="s">
        <v>39</v>
      </c>
      <c r="F98" s="34">
        <v>360</v>
      </c>
      <c r="G98" s="35">
        <v>7</v>
      </c>
      <c r="H98" s="29">
        <f t="shared" si="3"/>
        <v>2520</v>
      </c>
      <c r="I98" s="29">
        <f t="shared" si="4"/>
        <v>2998.7999999999997</v>
      </c>
      <c r="J98" s="30">
        <f t="shared" si="5"/>
        <v>506.02409638554212</v>
      </c>
      <c r="K98" s="31" t="s">
        <v>26</v>
      </c>
      <c r="L98" s="31"/>
      <c r="M98" s="31"/>
      <c r="N98" s="31"/>
    </row>
    <row r="99" spans="1:14" s="33" customFormat="1">
      <c r="A99" s="26">
        <v>34</v>
      </c>
      <c r="B99" s="31" t="s">
        <v>159</v>
      </c>
      <c r="C99" s="36" t="s">
        <v>160</v>
      </c>
      <c r="D99" s="26" t="s">
        <v>24</v>
      </c>
      <c r="E99" s="31" t="s">
        <v>39</v>
      </c>
      <c r="F99" s="34">
        <v>7472</v>
      </c>
      <c r="G99" s="35">
        <v>15</v>
      </c>
      <c r="H99" s="29">
        <f t="shared" si="3"/>
        <v>112080</v>
      </c>
      <c r="I99" s="29">
        <f t="shared" si="4"/>
        <v>133375.19999999998</v>
      </c>
      <c r="J99" s="30">
        <f t="shared" si="5"/>
        <v>22506.024096385539</v>
      </c>
      <c r="K99" s="31" t="s">
        <v>26</v>
      </c>
      <c r="L99" s="31"/>
      <c r="M99" s="31"/>
      <c r="N99" s="31"/>
    </row>
    <row r="100" spans="1:14" s="33" customFormat="1">
      <c r="A100" s="26">
        <v>35</v>
      </c>
      <c r="B100" s="31" t="s">
        <v>161</v>
      </c>
      <c r="C100" s="36" t="s">
        <v>162</v>
      </c>
      <c r="D100" s="26" t="s">
        <v>24</v>
      </c>
      <c r="E100" s="31" t="s">
        <v>39</v>
      </c>
      <c r="F100" s="34">
        <v>5500</v>
      </c>
      <c r="G100" s="35">
        <v>7</v>
      </c>
      <c r="H100" s="29">
        <f t="shared" si="3"/>
        <v>38500</v>
      </c>
      <c r="I100" s="29">
        <f t="shared" si="4"/>
        <v>45815</v>
      </c>
      <c r="J100" s="30">
        <f t="shared" si="5"/>
        <v>7730.923694779116</v>
      </c>
      <c r="K100" s="31" t="s">
        <v>26</v>
      </c>
      <c r="L100" s="31"/>
      <c r="M100" s="31"/>
      <c r="N100" s="31"/>
    </row>
    <row r="101" spans="1:14" s="33" customFormat="1">
      <c r="A101" s="26">
        <v>36</v>
      </c>
      <c r="B101" s="31" t="s">
        <v>163</v>
      </c>
      <c r="C101" s="36" t="s">
        <v>162</v>
      </c>
      <c r="D101" s="26" t="s">
        <v>24</v>
      </c>
      <c r="E101" s="31" t="s">
        <v>39</v>
      </c>
      <c r="F101" s="34">
        <v>1472</v>
      </c>
      <c r="G101" s="35">
        <v>6</v>
      </c>
      <c r="H101" s="29">
        <f t="shared" si="3"/>
        <v>8832</v>
      </c>
      <c r="I101" s="29">
        <f t="shared" si="4"/>
        <v>10510.08</v>
      </c>
      <c r="J101" s="30">
        <f t="shared" si="5"/>
        <v>1773.4939759036142</v>
      </c>
      <c r="K101" s="31" t="s">
        <v>26</v>
      </c>
      <c r="L101" s="31"/>
      <c r="M101" s="31"/>
      <c r="N101" s="31"/>
    </row>
    <row r="102" spans="1:14" s="33" customFormat="1">
      <c r="A102" s="26">
        <v>37</v>
      </c>
      <c r="B102" s="31" t="s">
        <v>164</v>
      </c>
      <c r="C102" s="31" t="s">
        <v>165</v>
      </c>
      <c r="D102" s="26" t="s">
        <v>24</v>
      </c>
      <c r="E102" s="31" t="s">
        <v>39</v>
      </c>
      <c r="F102" s="63">
        <v>10500</v>
      </c>
      <c r="G102" s="35">
        <v>0.8</v>
      </c>
      <c r="H102" s="29">
        <f t="shared" si="3"/>
        <v>8400</v>
      </c>
      <c r="I102" s="29">
        <f t="shared" si="4"/>
        <v>9996</v>
      </c>
      <c r="J102" s="30">
        <f t="shared" si="5"/>
        <v>1686.7469879518071</v>
      </c>
      <c r="K102" s="31" t="s">
        <v>26</v>
      </c>
      <c r="L102" s="31"/>
      <c r="M102" s="31"/>
      <c r="N102" s="31"/>
    </row>
    <row r="103" spans="1:14" s="33" customFormat="1">
      <c r="A103" s="26">
        <v>38</v>
      </c>
      <c r="B103" s="31" t="s">
        <v>166</v>
      </c>
      <c r="C103" s="31" t="s">
        <v>165</v>
      </c>
      <c r="D103" s="26" t="s">
        <v>24</v>
      </c>
      <c r="E103" s="31" t="s">
        <v>39</v>
      </c>
      <c r="F103" s="34">
        <v>800</v>
      </c>
      <c r="G103" s="35">
        <v>0.8</v>
      </c>
      <c r="H103" s="29">
        <f t="shared" si="3"/>
        <v>640</v>
      </c>
      <c r="I103" s="29">
        <f t="shared" si="4"/>
        <v>761.59999999999991</v>
      </c>
      <c r="J103" s="30">
        <f t="shared" si="5"/>
        <v>128.51405622489958</v>
      </c>
      <c r="K103" s="31" t="s">
        <v>26</v>
      </c>
      <c r="L103" s="31"/>
      <c r="M103" s="31"/>
      <c r="N103" s="31"/>
    </row>
    <row r="104" spans="1:14" s="33" customFormat="1">
      <c r="A104" s="26">
        <v>39</v>
      </c>
      <c r="B104" s="31" t="s">
        <v>167</v>
      </c>
      <c r="C104" s="31" t="s">
        <v>165</v>
      </c>
      <c r="D104" s="26" t="s">
        <v>24</v>
      </c>
      <c r="E104" s="31" t="s">
        <v>39</v>
      </c>
      <c r="F104" s="34">
        <v>25500</v>
      </c>
      <c r="G104" s="35">
        <v>0.8</v>
      </c>
      <c r="H104" s="29">
        <f t="shared" si="3"/>
        <v>20400</v>
      </c>
      <c r="I104" s="29">
        <f t="shared" si="4"/>
        <v>24276</v>
      </c>
      <c r="J104" s="30">
        <f t="shared" si="5"/>
        <v>4096.385542168674</v>
      </c>
      <c r="K104" s="31" t="s">
        <v>26</v>
      </c>
      <c r="L104" s="31"/>
      <c r="M104" s="31"/>
      <c r="N104" s="31"/>
    </row>
    <row r="105" spans="1:14" s="33" customFormat="1">
      <c r="A105" s="26">
        <v>40</v>
      </c>
      <c r="B105" s="31" t="s">
        <v>168</v>
      </c>
      <c r="C105" s="31" t="s">
        <v>165</v>
      </c>
      <c r="D105" s="26" t="s">
        <v>24</v>
      </c>
      <c r="E105" s="31" t="s">
        <v>64</v>
      </c>
      <c r="F105" s="34">
        <v>8500</v>
      </c>
      <c r="G105" s="35">
        <v>7</v>
      </c>
      <c r="H105" s="29">
        <f t="shared" si="3"/>
        <v>59500</v>
      </c>
      <c r="I105" s="29">
        <f t="shared" si="4"/>
        <v>70805</v>
      </c>
      <c r="J105" s="30">
        <f t="shared" si="5"/>
        <v>11947.791164658633</v>
      </c>
      <c r="K105" s="31" t="s">
        <v>26</v>
      </c>
      <c r="L105" s="31"/>
      <c r="M105" s="31"/>
      <c r="N105" s="31"/>
    </row>
    <row r="106" spans="1:14" s="33" customFormat="1">
      <c r="A106" s="26">
        <v>41</v>
      </c>
      <c r="B106" s="31" t="s">
        <v>169</v>
      </c>
      <c r="C106" s="31" t="s">
        <v>165</v>
      </c>
      <c r="D106" s="26" t="s">
        <v>24</v>
      </c>
      <c r="E106" s="31" t="s">
        <v>39</v>
      </c>
      <c r="F106" s="34">
        <v>1940</v>
      </c>
      <c r="G106" s="35">
        <v>0.2</v>
      </c>
      <c r="H106" s="29">
        <f t="shared" si="3"/>
        <v>388</v>
      </c>
      <c r="I106" s="29">
        <f t="shared" si="4"/>
        <v>461.71999999999997</v>
      </c>
      <c r="J106" s="30">
        <f t="shared" si="5"/>
        <v>77.91164658634537</v>
      </c>
      <c r="K106" s="31" t="s">
        <v>26</v>
      </c>
      <c r="L106" s="31"/>
      <c r="M106" s="31"/>
      <c r="N106" s="31"/>
    </row>
    <row r="107" spans="1:14" s="33" customFormat="1">
      <c r="A107" s="26">
        <v>42</v>
      </c>
      <c r="B107" s="31" t="s">
        <v>170</v>
      </c>
      <c r="C107" s="31" t="s">
        <v>142</v>
      </c>
      <c r="D107" s="26" t="s">
        <v>24</v>
      </c>
      <c r="E107" s="31" t="s">
        <v>130</v>
      </c>
      <c r="F107" s="34">
        <v>540</v>
      </c>
      <c r="G107" s="35">
        <v>6</v>
      </c>
      <c r="H107" s="29">
        <f t="shared" si="3"/>
        <v>3240</v>
      </c>
      <c r="I107" s="29">
        <f t="shared" si="4"/>
        <v>3855.6</v>
      </c>
      <c r="J107" s="30">
        <f t="shared" si="5"/>
        <v>650.60240963855415</v>
      </c>
      <c r="K107" s="31" t="s">
        <v>26</v>
      </c>
      <c r="L107" s="31"/>
      <c r="M107" s="31"/>
      <c r="N107" s="31"/>
    </row>
    <row r="108" spans="1:14" s="33" customFormat="1">
      <c r="A108" s="26">
        <v>43</v>
      </c>
      <c r="B108" s="31" t="s">
        <v>171</v>
      </c>
      <c r="C108" s="31" t="s">
        <v>142</v>
      </c>
      <c r="D108" s="26" t="s">
        <v>24</v>
      </c>
      <c r="E108" s="31" t="s">
        <v>39</v>
      </c>
      <c r="F108" s="34">
        <v>3220</v>
      </c>
      <c r="G108" s="35">
        <v>8</v>
      </c>
      <c r="H108" s="29">
        <f t="shared" si="3"/>
        <v>25760</v>
      </c>
      <c r="I108" s="29">
        <f t="shared" si="4"/>
        <v>30654.399999999998</v>
      </c>
      <c r="J108" s="30">
        <f t="shared" si="5"/>
        <v>5172.6907630522082</v>
      </c>
      <c r="K108" s="31" t="s">
        <v>26</v>
      </c>
      <c r="L108" s="31"/>
      <c r="M108" s="31"/>
      <c r="N108" s="31"/>
    </row>
    <row r="109" spans="1:14" s="33" customFormat="1">
      <c r="A109" s="26">
        <v>44</v>
      </c>
      <c r="B109" s="31" t="s">
        <v>172</v>
      </c>
      <c r="C109" s="31" t="s">
        <v>173</v>
      </c>
      <c r="D109" s="26" t="s">
        <v>24</v>
      </c>
      <c r="E109" s="31" t="s">
        <v>119</v>
      </c>
      <c r="F109" s="34">
        <v>2000</v>
      </c>
      <c r="G109" s="35">
        <v>4.5</v>
      </c>
      <c r="H109" s="29">
        <f t="shared" si="3"/>
        <v>9000</v>
      </c>
      <c r="I109" s="29">
        <f t="shared" si="4"/>
        <v>10710</v>
      </c>
      <c r="J109" s="30">
        <f t="shared" si="5"/>
        <v>1807.2289156626505</v>
      </c>
      <c r="K109" s="31" t="s">
        <v>26</v>
      </c>
      <c r="L109" s="31"/>
      <c r="M109" s="31"/>
      <c r="N109" s="31"/>
    </row>
    <row r="110" spans="1:14" s="33" customFormat="1" ht="15.75" thickBot="1">
      <c r="A110" s="26">
        <v>45</v>
      </c>
      <c r="B110" s="46" t="s">
        <v>174</v>
      </c>
      <c r="C110" s="39" t="s">
        <v>160</v>
      </c>
      <c r="D110" s="39" t="s">
        <v>24</v>
      </c>
      <c r="E110" s="39" t="s">
        <v>39</v>
      </c>
      <c r="F110" s="47">
        <v>20</v>
      </c>
      <c r="G110" s="48">
        <v>50</v>
      </c>
      <c r="H110" s="42">
        <f t="shared" si="3"/>
        <v>1000</v>
      </c>
      <c r="I110" s="42">
        <f t="shared" si="4"/>
        <v>1190</v>
      </c>
      <c r="J110" s="30">
        <f t="shared" si="5"/>
        <v>200.80321285140562</v>
      </c>
      <c r="K110" s="31" t="s">
        <v>26</v>
      </c>
      <c r="L110" s="31"/>
      <c r="M110" s="31"/>
      <c r="N110" s="31"/>
    </row>
    <row r="111" spans="1:14" s="6" customFormat="1" ht="15.75" thickBot="1">
      <c r="A111" s="53"/>
      <c r="B111" s="54" t="s">
        <v>175</v>
      </c>
      <c r="C111" s="55"/>
      <c r="D111" s="55"/>
      <c r="E111" s="55"/>
      <c r="F111" s="56"/>
      <c r="G111" s="57"/>
      <c r="H111" s="57">
        <f>SUM(H66:H110)</f>
        <v>896460</v>
      </c>
      <c r="I111" s="57">
        <f>SUM(I66:I110)</f>
        <v>1066787.3999999999</v>
      </c>
      <c r="J111" s="58">
        <f>SUM(J66:J110)</f>
        <v>180012.04819277104</v>
      </c>
      <c r="K111" s="59"/>
      <c r="L111" s="60"/>
      <c r="M111" s="60"/>
      <c r="N111" s="60"/>
    </row>
    <row r="112" spans="1:14" s="6" customFormat="1">
      <c r="A112" s="15"/>
      <c r="B112" s="15"/>
      <c r="C112" s="15"/>
      <c r="D112" s="15"/>
      <c r="E112" s="15"/>
      <c r="F112" s="16"/>
      <c r="G112" s="17"/>
      <c r="H112" s="17"/>
      <c r="I112" s="17"/>
      <c r="J112" s="17"/>
      <c r="K112" s="15"/>
      <c r="L112" s="15"/>
      <c r="M112" s="15"/>
      <c r="N112" s="15"/>
    </row>
    <row r="113" spans="1:14" s="6" customFormat="1">
      <c r="A113" s="15"/>
      <c r="B113" s="19"/>
      <c r="C113" s="19"/>
      <c r="D113" s="19"/>
      <c r="E113" s="19"/>
      <c r="F113" s="61"/>
      <c r="G113" s="62"/>
      <c r="H113" s="62"/>
      <c r="I113" s="62"/>
      <c r="J113" s="62"/>
      <c r="K113" s="19"/>
      <c r="L113" s="19"/>
      <c r="M113" s="15"/>
      <c r="N113" s="15"/>
    </row>
    <row r="114" spans="1:14" s="6" customFormat="1">
      <c r="A114" s="15"/>
      <c r="B114" s="15"/>
      <c r="C114" s="15"/>
      <c r="D114" s="15"/>
      <c r="E114" s="15"/>
      <c r="F114" s="16"/>
      <c r="G114" s="17"/>
      <c r="H114" s="17"/>
      <c r="I114" s="17"/>
      <c r="J114" s="17"/>
      <c r="K114" s="15"/>
      <c r="L114" s="14"/>
      <c r="M114" s="14"/>
      <c r="N114" s="15"/>
    </row>
    <row r="115" spans="1:14" s="6" customFormat="1">
      <c r="A115" s="19"/>
      <c r="B115" s="7" t="s">
        <v>6</v>
      </c>
      <c r="C115" s="19"/>
      <c r="D115" s="19"/>
      <c r="E115" s="19"/>
      <c r="F115" s="61"/>
      <c r="G115" s="62"/>
      <c r="H115" s="62"/>
      <c r="I115" s="62"/>
      <c r="J115" s="62"/>
      <c r="K115" s="19"/>
      <c r="L115" s="18"/>
      <c r="M115" s="18"/>
      <c r="N115" s="2"/>
    </row>
    <row r="116" spans="1:14" s="6" customFormat="1">
      <c r="A116" s="19"/>
      <c r="B116" s="15" t="s">
        <v>176</v>
      </c>
      <c r="C116" s="19"/>
      <c r="D116" s="19"/>
      <c r="E116" s="19"/>
      <c r="F116" s="61"/>
      <c r="G116" s="62"/>
      <c r="H116" s="62"/>
      <c r="I116" s="62"/>
      <c r="J116" s="62"/>
      <c r="K116" s="19"/>
      <c r="L116" s="18"/>
      <c r="M116" s="18"/>
      <c r="N116" s="2"/>
    </row>
    <row r="117" spans="1:14" s="6" customFormat="1" ht="73.5" customHeight="1">
      <c r="A117" s="20" t="s">
        <v>8</v>
      </c>
      <c r="B117" s="20" t="s">
        <v>9</v>
      </c>
      <c r="C117" s="20" t="s">
        <v>10</v>
      </c>
      <c r="D117" s="20" t="s">
        <v>11</v>
      </c>
      <c r="E117" s="20" t="s">
        <v>12</v>
      </c>
      <c r="F117" s="22" t="s">
        <v>13</v>
      </c>
      <c r="G117" s="23" t="s">
        <v>14</v>
      </c>
      <c r="H117" s="23" t="s">
        <v>15</v>
      </c>
      <c r="I117" s="23" t="s">
        <v>16</v>
      </c>
      <c r="J117" s="24" t="s">
        <v>17</v>
      </c>
      <c r="K117" s="20" t="s">
        <v>18</v>
      </c>
      <c r="L117" s="20" t="s">
        <v>19</v>
      </c>
      <c r="M117" s="20" t="s">
        <v>20</v>
      </c>
      <c r="N117" s="25" t="s">
        <v>21</v>
      </c>
    </row>
    <row r="118" spans="1:14" s="33" customFormat="1" ht="59.25" customHeight="1">
      <c r="A118" s="26">
        <v>1</v>
      </c>
      <c r="B118" s="37" t="s">
        <v>177</v>
      </c>
      <c r="C118" s="37" t="s">
        <v>178</v>
      </c>
      <c r="D118" s="31" t="s">
        <v>24</v>
      </c>
      <c r="E118" s="37" t="s">
        <v>179</v>
      </c>
      <c r="F118" s="40">
        <v>2200</v>
      </c>
      <c r="G118" s="41">
        <v>704</v>
      </c>
      <c r="H118" s="29">
        <f t="shared" ref="H118:H119" si="6">F118*G118</f>
        <v>1548800</v>
      </c>
      <c r="I118" s="29">
        <f t="shared" ref="I118:I119" si="7">H118*1.19</f>
        <v>1843072</v>
      </c>
      <c r="J118" s="30">
        <f>H118/4.98</f>
        <v>311004.01606425701</v>
      </c>
      <c r="K118" s="31" t="s">
        <v>26</v>
      </c>
      <c r="L118" s="32" t="s">
        <v>27</v>
      </c>
      <c r="M118" s="32" t="s">
        <v>28</v>
      </c>
      <c r="N118" s="26" t="s">
        <v>29</v>
      </c>
    </row>
    <row r="119" spans="1:14" s="33" customFormat="1" ht="15.75" thickBot="1">
      <c r="A119" s="26">
        <v>2</v>
      </c>
      <c r="B119" s="37" t="s">
        <v>180</v>
      </c>
      <c r="C119" s="37" t="s">
        <v>181</v>
      </c>
      <c r="D119" s="26" t="s">
        <v>24</v>
      </c>
      <c r="E119" s="37" t="s">
        <v>182</v>
      </c>
      <c r="F119" s="40">
        <v>1000</v>
      </c>
      <c r="G119" s="41">
        <v>950</v>
      </c>
      <c r="H119" s="29">
        <f t="shared" si="6"/>
        <v>950000</v>
      </c>
      <c r="I119" s="29">
        <f t="shared" si="7"/>
        <v>1130500</v>
      </c>
      <c r="J119" s="30">
        <f>H119/4.98</f>
        <v>190763.05220883532</v>
      </c>
      <c r="K119" s="31" t="s">
        <v>26</v>
      </c>
      <c r="L119" s="37"/>
      <c r="M119" s="37"/>
      <c r="N119" s="37"/>
    </row>
    <row r="120" spans="1:14" s="6" customFormat="1" ht="15.75" thickBot="1">
      <c r="A120" s="53"/>
      <c r="B120" s="54" t="s">
        <v>183</v>
      </c>
      <c r="C120" s="55"/>
      <c r="D120" s="55"/>
      <c r="E120" s="55"/>
      <c r="F120" s="56"/>
      <c r="G120" s="57"/>
      <c r="H120" s="57">
        <f>SUM(H118:H119)</f>
        <v>2498800</v>
      </c>
      <c r="I120" s="57">
        <f>SUM(I118:I119)</f>
        <v>2973572</v>
      </c>
      <c r="J120" s="58">
        <f>SUM(J118:J119)</f>
        <v>501767.06827309233</v>
      </c>
      <c r="K120" s="59"/>
      <c r="L120" s="60"/>
      <c r="M120" s="60"/>
      <c r="N120" s="60"/>
    </row>
    <row r="121" spans="1:14" s="6" customFormat="1">
      <c r="A121" s="15"/>
      <c r="B121" s="15"/>
      <c r="C121" s="15"/>
      <c r="D121" s="15"/>
      <c r="E121" s="15"/>
      <c r="F121" s="16"/>
      <c r="G121" s="17"/>
      <c r="H121" s="17"/>
      <c r="I121" s="17"/>
      <c r="J121" s="17"/>
      <c r="K121" s="15"/>
      <c r="L121" s="15"/>
      <c r="M121" s="15"/>
      <c r="N121" s="15"/>
    </row>
    <row r="122" spans="1:14" s="6" customFormat="1">
      <c r="A122" s="15"/>
      <c r="B122" s="15"/>
      <c r="C122" s="15"/>
      <c r="D122" s="15"/>
      <c r="E122" s="15"/>
      <c r="F122" s="16"/>
      <c r="G122" s="17"/>
      <c r="H122" s="17"/>
      <c r="I122" s="17"/>
      <c r="J122" s="17"/>
      <c r="K122" s="15"/>
      <c r="L122" s="15"/>
      <c r="M122" s="15"/>
      <c r="N122" s="15"/>
    </row>
    <row r="123" spans="1:14" s="6" customFormat="1">
      <c r="A123" s="19"/>
      <c r="B123" s="7" t="s">
        <v>6</v>
      </c>
      <c r="C123" s="19"/>
      <c r="D123" s="19"/>
      <c r="E123" s="19"/>
      <c r="F123" s="61"/>
      <c r="G123" s="62"/>
      <c r="H123" s="62"/>
      <c r="I123" s="62"/>
      <c r="J123" s="62"/>
      <c r="K123" s="19"/>
      <c r="L123" s="18"/>
      <c r="M123" s="18"/>
      <c r="N123" s="2"/>
    </row>
    <row r="124" spans="1:14" s="6" customFormat="1">
      <c r="A124" s="19"/>
      <c r="B124" s="15" t="s">
        <v>184</v>
      </c>
      <c r="C124" s="19"/>
      <c r="D124" s="19"/>
      <c r="E124" s="19"/>
      <c r="F124" s="61"/>
      <c r="G124" s="62"/>
      <c r="H124" s="62"/>
      <c r="I124" s="62"/>
      <c r="J124" s="62"/>
      <c r="K124" s="19"/>
      <c r="L124" s="18"/>
      <c r="M124" s="18"/>
      <c r="N124" s="2"/>
    </row>
    <row r="125" spans="1:14" s="6" customFormat="1" ht="77.25" customHeight="1">
      <c r="A125" s="20" t="s">
        <v>8</v>
      </c>
      <c r="B125" s="20" t="s">
        <v>9</v>
      </c>
      <c r="C125" s="20" t="s">
        <v>10</v>
      </c>
      <c r="D125" s="20" t="s">
        <v>11</v>
      </c>
      <c r="E125" s="20" t="s">
        <v>185</v>
      </c>
      <c r="F125" s="22" t="s">
        <v>13</v>
      </c>
      <c r="G125" s="23" t="s">
        <v>14</v>
      </c>
      <c r="H125" s="23" t="s">
        <v>15</v>
      </c>
      <c r="I125" s="23" t="s">
        <v>16</v>
      </c>
      <c r="J125" s="24" t="s">
        <v>17</v>
      </c>
      <c r="K125" s="20" t="s">
        <v>18</v>
      </c>
      <c r="L125" s="20" t="s">
        <v>19</v>
      </c>
      <c r="M125" s="20" t="s">
        <v>20</v>
      </c>
      <c r="N125" s="25" t="s">
        <v>21</v>
      </c>
    </row>
    <row r="126" spans="1:14" s="33" customFormat="1" ht="57" customHeight="1">
      <c r="A126" s="31">
        <v>1</v>
      </c>
      <c r="B126" s="31" t="s">
        <v>186</v>
      </c>
      <c r="C126" s="31" t="s">
        <v>187</v>
      </c>
      <c r="D126" s="31" t="s">
        <v>188</v>
      </c>
      <c r="E126" s="31" t="s">
        <v>189</v>
      </c>
      <c r="F126" s="34">
        <v>30000</v>
      </c>
      <c r="G126" s="35">
        <v>9</v>
      </c>
      <c r="H126" s="29">
        <f t="shared" ref="H126:H129" si="8">F126*G126</f>
        <v>270000</v>
      </c>
      <c r="I126" s="29">
        <f t="shared" ref="I126:I129" si="9">H126*1.19</f>
        <v>321300</v>
      </c>
      <c r="J126" s="30">
        <f>H126/4.98</f>
        <v>54216.867469879515</v>
      </c>
      <c r="K126" s="31" t="s">
        <v>190</v>
      </c>
      <c r="L126" s="32" t="s">
        <v>27</v>
      </c>
      <c r="M126" s="32" t="s">
        <v>191</v>
      </c>
      <c r="N126" s="26" t="s">
        <v>29</v>
      </c>
    </row>
    <row r="127" spans="1:14" s="33" customFormat="1">
      <c r="A127" s="31">
        <v>2</v>
      </c>
      <c r="B127" s="37" t="s">
        <v>192</v>
      </c>
      <c r="C127" s="31" t="s">
        <v>193</v>
      </c>
      <c r="D127" s="31" t="s">
        <v>188</v>
      </c>
      <c r="E127" s="31" t="s">
        <v>189</v>
      </c>
      <c r="F127" s="40">
        <v>30000</v>
      </c>
      <c r="G127" s="41">
        <v>7</v>
      </c>
      <c r="H127" s="29">
        <f t="shared" si="8"/>
        <v>210000</v>
      </c>
      <c r="I127" s="29">
        <f t="shared" si="9"/>
        <v>249900</v>
      </c>
      <c r="J127" s="30">
        <f t="shared" ref="J127:J129" si="10">H127/4.98</f>
        <v>42168.674698795177</v>
      </c>
      <c r="K127" s="31" t="s">
        <v>190</v>
      </c>
      <c r="L127" s="64"/>
      <c r="M127" s="64"/>
      <c r="N127" s="39"/>
    </row>
    <row r="128" spans="1:14" s="33" customFormat="1">
      <c r="A128" s="31">
        <v>3</v>
      </c>
      <c r="B128" s="37" t="s">
        <v>194</v>
      </c>
      <c r="C128" s="2" t="s">
        <v>193</v>
      </c>
      <c r="D128" s="31" t="s">
        <v>188</v>
      </c>
      <c r="E128" s="31" t="s">
        <v>189</v>
      </c>
      <c r="F128" s="40">
        <v>8000</v>
      </c>
      <c r="G128" s="41">
        <v>7</v>
      </c>
      <c r="H128" s="29">
        <f t="shared" si="8"/>
        <v>56000</v>
      </c>
      <c r="I128" s="29">
        <f t="shared" si="9"/>
        <v>66640</v>
      </c>
      <c r="J128" s="30">
        <f t="shared" si="10"/>
        <v>11244.979919678713</v>
      </c>
      <c r="K128" s="31" t="s">
        <v>190</v>
      </c>
      <c r="L128" s="25"/>
      <c r="M128" s="25"/>
      <c r="N128" s="31"/>
    </row>
    <row r="129" spans="1:14" s="33" customFormat="1" ht="15.75" thickBot="1">
      <c r="A129" s="31">
        <v>4</v>
      </c>
      <c r="B129" s="37" t="s">
        <v>195</v>
      </c>
      <c r="C129" s="37" t="s">
        <v>196</v>
      </c>
      <c r="D129" s="37" t="s">
        <v>188</v>
      </c>
      <c r="E129" s="37" t="s">
        <v>189</v>
      </c>
      <c r="F129" s="40">
        <v>1200</v>
      </c>
      <c r="G129" s="41">
        <v>100</v>
      </c>
      <c r="H129" s="29">
        <f t="shared" si="8"/>
        <v>120000</v>
      </c>
      <c r="I129" s="29">
        <f t="shared" si="9"/>
        <v>142800</v>
      </c>
      <c r="J129" s="30">
        <f t="shared" si="10"/>
        <v>24096.385542168671</v>
      </c>
      <c r="K129" s="31" t="s">
        <v>190</v>
      </c>
      <c r="L129" s="37"/>
      <c r="M129" s="37"/>
      <c r="N129" s="37"/>
    </row>
    <row r="130" spans="1:14" s="6" customFormat="1" ht="15.75" thickBot="1">
      <c r="A130" s="53"/>
      <c r="B130" s="54" t="s">
        <v>197</v>
      </c>
      <c r="C130" s="55"/>
      <c r="D130" s="55"/>
      <c r="E130" s="55"/>
      <c r="F130" s="56"/>
      <c r="G130" s="57"/>
      <c r="H130" s="57">
        <f>SUM(H126:H129)</f>
        <v>656000</v>
      </c>
      <c r="I130" s="57">
        <f>SUM(I126:I129)</f>
        <v>780640</v>
      </c>
      <c r="J130" s="58">
        <f>SUM(J126:J129)</f>
        <v>131726.90763052207</v>
      </c>
      <c r="K130" s="59"/>
      <c r="L130" s="60"/>
      <c r="M130" s="60"/>
      <c r="N130" s="60"/>
    </row>
    <row r="131" spans="1:14" s="6" customFormat="1">
      <c r="A131" s="15"/>
      <c r="B131" s="15"/>
      <c r="C131" s="15"/>
      <c r="D131" s="15"/>
      <c r="E131" s="15"/>
      <c r="F131" s="16"/>
      <c r="G131" s="17"/>
      <c r="H131" s="17"/>
      <c r="I131" s="17"/>
      <c r="J131" s="17"/>
      <c r="K131" s="15"/>
      <c r="L131" s="15"/>
      <c r="M131" s="15"/>
      <c r="N131" s="15"/>
    </row>
    <row r="132" spans="1:14" s="6" customFormat="1">
      <c r="A132" s="19"/>
      <c r="B132" s="7" t="s">
        <v>6</v>
      </c>
      <c r="C132" s="19"/>
      <c r="D132" s="19"/>
      <c r="E132" s="19"/>
      <c r="F132" s="61"/>
      <c r="G132" s="62"/>
      <c r="H132" s="62"/>
      <c r="I132" s="62"/>
      <c r="J132" s="62"/>
      <c r="K132" s="19"/>
      <c r="L132" s="18"/>
      <c r="M132" s="18"/>
      <c r="N132" s="2"/>
    </row>
    <row r="133" spans="1:14" s="6" customFormat="1">
      <c r="A133" s="15"/>
      <c r="B133" s="15" t="s">
        <v>198</v>
      </c>
      <c r="C133" s="15"/>
      <c r="D133" s="15"/>
      <c r="E133" s="15"/>
      <c r="F133" s="16"/>
      <c r="G133" s="17"/>
      <c r="H133" s="17"/>
      <c r="I133" s="17"/>
      <c r="J133" s="17"/>
      <c r="K133" s="15"/>
      <c r="L133" s="15"/>
      <c r="M133" s="19"/>
      <c r="N133" s="19"/>
    </row>
    <row r="134" spans="1:14" s="6" customFormat="1" ht="76.5" customHeight="1">
      <c r="A134" s="20" t="s">
        <v>8</v>
      </c>
      <c r="B134" s="20" t="s">
        <v>9</v>
      </c>
      <c r="C134" s="20" t="s">
        <v>10</v>
      </c>
      <c r="D134" s="20" t="s">
        <v>11</v>
      </c>
      <c r="E134" s="20" t="s">
        <v>12</v>
      </c>
      <c r="F134" s="22" t="s">
        <v>13</v>
      </c>
      <c r="G134" s="23" t="s">
        <v>14</v>
      </c>
      <c r="H134" s="23" t="s">
        <v>15</v>
      </c>
      <c r="I134" s="23" t="s">
        <v>16</v>
      </c>
      <c r="J134" s="24" t="s">
        <v>17</v>
      </c>
      <c r="K134" s="20" t="s">
        <v>18</v>
      </c>
      <c r="L134" s="20" t="s">
        <v>19</v>
      </c>
      <c r="M134" s="20" t="s">
        <v>20</v>
      </c>
      <c r="N134" s="25" t="s">
        <v>21</v>
      </c>
    </row>
    <row r="135" spans="1:14" s="33" customFormat="1" ht="58.5" customHeight="1">
      <c r="A135" s="26">
        <v>1</v>
      </c>
      <c r="B135" s="26" t="s">
        <v>199</v>
      </c>
      <c r="C135" s="31" t="s">
        <v>200</v>
      </c>
      <c r="D135" s="26" t="s">
        <v>24</v>
      </c>
      <c r="E135" s="26" t="s">
        <v>201</v>
      </c>
      <c r="F135" s="27">
        <v>4800</v>
      </c>
      <c r="G135" s="28">
        <v>7</v>
      </c>
      <c r="H135" s="29">
        <f>F135*G135</f>
        <v>33600</v>
      </c>
      <c r="I135" s="29">
        <f>H135*1.19</f>
        <v>39984</v>
      </c>
      <c r="J135" s="30">
        <f>H135/4.98</f>
        <v>6746.9879518072285</v>
      </c>
      <c r="K135" s="31" t="s">
        <v>26</v>
      </c>
      <c r="L135" s="32" t="s">
        <v>27</v>
      </c>
      <c r="M135" s="32" t="s">
        <v>191</v>
      </c>
      <c r="N135" s="26" t="s">
        <v>29</v>
      </c>
    </row>
    <row r="136" spans="1:14" s="33" customFormat="1">
      <c r="A136" s="26">
        <v>2</v>
      </c>
      <c r="B136" s="31" t="s">
        <v>202</v>
      </c>
      <c r="C136" s="31" t="s">
        <v>203</v>
      </c>
      <c r="D136" s="26" t="s">
        <v>24</v>
      </c>
      <c r="E136" s="31" t="s">
        <v>201</v>
      </c>
      <c r="F136" s="34">
        <v>8000</v>
      </c>
      <c r="G136" s="35">
        <v>8</v>
      </c>
      <c r="H136" s="29">
        <f>F136*G136</f>
        <v>64000</v>
      </c>
      <c r="I136" s="29">
        <f>H136*1.19</f>
        <v>76160</v>
      </c>
      <c r="J136" s="30">
        <f t="shared" ref="J136:J141" si="11">H136/4.98</f>
        <v>12851.40562248996</v>
      </c>
      <c r="K136" s="31" t="s">
        <v>26</v>
      </c>
      <c r="L136" s="31"/>
      <c r="M136" s="31"/>
      <c r="N136" s="31"/>
    </row>
    <row r="137" spans="1:14" s="33" customFormat="1">
      <c r="A137" s="26">
        <v>3</v>
      </c>
      <c r="B137" s="31" t="s">
        <v>204</v>
      </c>
      <c r="C137" s="31" t="s">
        <v>205</v>
      </c>
      <c r="D137" s="26" t="s">
        <v>24</v>
      </c>
      <c r="E137" s="31" t="s">
        <v>201</v>
      </c>
      <c r="F137" s="34">
        <v>50</v>
      </c>
      <c r="G137" s="35">
        <v>50</v>
      </c>
      <c r="H137" s="29">
        <f t="shared" ref="H137:H140" si="12">F137*G137</f>
        <v>2500</v>
      </c>
      <c r="I137" s="29">
        <f t="shared" ref="I137:I140" si="13">H137*1.19</f>
        <v>2975</v>
      </c>
      <c r="J137" s="30">
        <f t="shared" si="11"/>
        <v>502.008032128514</v>
      </c>
      <c r="K137" s="31" t="s">
        <v>26</v>
      </c>
      <c r="L137" s="31"/>
      <c r="M137" s="31"/>
      <c r="N137" s="31"/>
    </row>
    <row r="138" spans="1:14" s="33" customFormat="1">
      <c r="A138" s="26">
        <v>4</v>
      </c>
      <c r="B138" s="31" t="s">
        <v>206</v>
      </c>
      <c r="C138" s="31" t="s">
        <v>205</v>
      </c>
      <c r="D138" s="26" t="s">
        <v>24</v>
      </c>
      <c r="E138" s="31" t="s">
        <v>130</v>
      </c>
      <c r="F138" s="34">
        <v>15</v>
      </c>
      <c r="G138" s="35">
        <v>100</v>
      </c>
      <c r="H138" s="29">
        <f>F138*G138</f>
        <v>1500</v>
      </c>
      <c r="I138" s="29">
        <f>H138*1.19</f>
        <v>1785</v>
      </c>
      <c r="J138" s="30">
        <f t="shared" si="11"/>
        <v>301.20481927710841</v>
      </c>
      <c r="K138" s="31" t="s">
        <v>26</v>
      </c>
      <c r="L138" s="31"/>
      <c r="M138" s="31"/>
      <c r="N138" s="31"/>
    </row>
    <row r="139" spans="1:14" s="33" customFormat="1">
      <c r="A139" s="26">
        <v>5</v>
      </c>
      <c r="B139" s="31" t="s">
        <v>207</v>
      </c>
      <c r="C139" s="31" t="s">
        <v>205</v>
      </c>
      <c r="D139" s="26" t="s">
        <v>24</v>
      </c>
      <c r="E139" s="31" t="s">
        <v>130</v>
      </c>
      <c r="F139" s="34">
        <v>6</v>
      </c>
      <c r="G139" s="35">
        <v>50</v>
      </c>
      <c r="H139" s="29">
        <f>F139*G139</f>
        <v>300</v>
      </c>
      <c r="I139" s="29">
        <f>H139*1.19</f>
        <v>357</v>
      </c>
      <c r="J139" s="30">
        <f t="shared" si="11"/>
        <v>60.240963855421683</v>
      </c>
      <c r="K139" s="31" t="s">
        <v>26</v>
      </c>
      <c r="L139" s="31"/>
      <c r="M139" s="31"/>
      <c r="N139" s="31"/>
    </row>
    <row r="140" spans="1:14" s="33" customFormat="1">
      <c r="A140" s="26">
        <v>6</v>
      </c>
      <c r="B140" s="31" t="s">
        <v>208</v>
      </c>
      <c r="C140" s="31" t="s">
        <v>205</v>
      </c>
      <c r="D140" s="26" t="s">
        <v>24</v>
      </c>
      <c r="E140" s="31" t="s">
        <v>130</v>
      </c>
      <c r="F140" s="34">
        <v>10</v>
      </c>
      <c r="G140" s="35">
        <v>50</v>
      </c>
      <c r="H140" s="29">
        <f t="shared" si="12"/>
        <v>500</v>
      </c>
      <c r="I140" s="29">
        <f t="shared" si="13"/>
        <v>595</v>
      </c>
      <c r="J140" s="30">
        <f t="shared" si="11"/>
        <v>100.40160642570281</v>
      </c>
      <c r="K140" s="31" t="s">
        <v>26</v>
      </c>
      <c r="L140" s="31"/>
      <c r="M140" s="31"/>
      <c r="N140" s="31"/>
    </row>
    <row r="141" spans="1:14" s="33" customFormat="1" ht="15.75" thickBot="1">
      <c r="A141" s="26">
        <v>7</v>
      </c>
      <c r="B141" s="37" t="s">
        <v>209</v>
      </c>
      <c r="C141" s="2" t="s">
        <v>210</v>
      </c>
      <c r="D141" s="39" t="s">
        <v>24</v>
      </c>
      <c r="E141" s="37" t="s">
        <v>116</v>
      </c>
      <c r="F141" s="40">
        <v>2</v>
      </c>
      <c r="G141" s="41">
        <v>50</v>
      </c>
      <c r="H141" s="29">
        <f>F141*G141</f>
        <v>100</v>
      </c>
      <c r="I141" s="29">
        <f>H141*1.19</f>
        <v>119</v>
      </c>
      <c r="J141" s="30">
        <f t="shared" si="11"/>
        <v>20.08032128514056</v>
      </c>
      <c r="K141" s="31" t="s">
        <v>26</v>
      </c>
      <c r="L141" s="31"/>
      <c r="M141" s="31"/>
      <c r="N141" s="31"/>
    </row>
    <row r="142" spans="1:14" s="6" customFormat="1" ht="15.75" thickBot="1">
      <c r="A142" s="53"/>
      <c r="B142" s="54" t="s">
        <v>211</v>
      </c>
      <c r="C142" s="55"/>
      <c r="D142" s="55"/>
      <c r="E142" s="55"/>
      <c r="F142" s="56"/>
      <c r="G142" s="57"/>
      <c r="H142" s="57">
        <f>SUM(H135:H141)</f>
        <v>102500</v>
      </c>
      <c r="I142" s="57">
        <f>SUM(I135:I141)</f>
        <v>121975</v>
      </c>
      <c r="J142" s="58">
        <f>SUM(J135:J141)</f>
        <v>20582.329317269068</v>
      </c>
      <c r="K142" s="59"/>
      <c r="L142" s="60"/>
      <c r="M142" s="60"/>
      <c r="N142" s="60"/>
    </row>
    <row r="143" spans="1:14" s="6" customFormat="1">
      <c r="A143" s="15"/>
      <c r="B143" s="19"/>
      <c r="C143" s="19"/>
      <c r="D143" s="19"/>
      <c r="E143" s="19"/>
      <c r="F143" s="61"/>
      <c r="G143" s="62"/>
      <c r="H143" s="62"/>
      <c r="I143" s="62"/>
      <c r="J143" s="62"/>
      <c r="K143" s="19"/>
      <c r="L143" s="19"/>
      <c r="M143" s="15"/>
      <c r="N143" s="15"/>
    </row>
    <row r="144" spans="1:14" s="6" customFormat="1">
      <c r="A144" s="15"/>
      <c r="B144" s="19"/>
      <c r="C144" s="19"/>
      <c r="D144" s="19"/>
      <c r="E144" s="19"/>
      <c r="F144" s="61"/>
      <c r="G144" s="62"/>
      <c r="H144" s="62"/>
      <c r="I144" s="62"/>
      <c r="J144" s="62"/>
      <c r="K144" s="19"/>
      <c r="L144" s="19"/>
      <c r="M144" s="15"/>
      <c r="N144" s="15"/>
    </row>
    <row r="145" spans="1:14" s="6" customFormat="1">
      <c r="A145" s="15"/>
      <c r="B145" s="15"/>
      <c r="C145" s="15"/>
      <c r="D145" s="15"/>
      <c r="E145" s="15"/>
      <c r="F145" s="16"/>
      <c r="G145" s="17"/>
      <c r="H145" s="17"/>
      <c r="I145" s="17"/>
      <c r="J145" s="17"/>
      <c r="K145" s="15"/>
      <c r="L145" s="14"/>
      <c r="M145" s="14"/>
      <c r="N145" s="15"/>
    </row>
    <row r="146" spans="1:14" s="6" customFormat="1">
      <c r="A146" s="19"/>
      <c r="B146" s="7" t="s">
        <v>6</v>
      </c>
      <c r="C146" s="19"/>
      <c r="D146" s="19"/>
      <c r="E146" s="19"/>
      <c r="F146" s="61"/>
      <c r="G146" s="62"/>
      <c r="H146" s="62"/>
      <c r="I146" s="62"/>
      <c r="J146" s="62"/>
      <c r="K146" s="19"/>
      <c r="L146" s="18"/>
      <c r="M146" s="18"/>
      <c r="N146" s="2"/>
    </row>
    <row r="147" spans="1:14" s="6" customFormat="1">
      <c r="A147" s="15"/>
      <c r="B147" s="15" t="s">
        <v>212</v>
      </c>
      <c r="C147" s="15"/>
      <c r="D147" s="15"/>
      <c r="E147" s="15"/>
      <c r="F147" s="16"/>
      <c r="G147" s="17"/>
      <c r="H147" s="17"/>
      <c r="I147" s="17"/>
      <c r="J147" s="17"/>
      <c r="K147" s="15"/>
      <c r="L147" s="15"/>
      <c r="M147" s="19"/>
      <c r="N147" s="19"/>
    </row>
    <row r="148" spans="1:14" s="6" customFormat="1" ht="73.5" customHeight="1">
      <c r="A148" s="20" t="s">
        <v>8</v>
      </c>
      <c r="B148" s="20" t="s">
        <v>9</v>
      </c>
      <c r="C148" s="20" t="s">
        <v>10</v>
      </c>
      <c r="D148" s="20" t="s">
        <v>11</v>
      </c>
      <c r="E148" s="20" t="s">
        <v>12</v>
      </c>
      <c r="F148" s="22" t="s">
        <v>13</v>
      </c>
      <c r="G148" s="23" t="s">
        <v>14</v>
      </c>
      <c r="H148" s="23" t="s">
        <v>15</v>
      </c>
      <c r="I148" s="23" t="s">
        <v>16</v>
      </c>
      <c r="J148" s="24" t="s">
        <v>17</v>
      </c>
      <c r="K148" s="20" t="s">
        <v>18</v>
      </c>
      <c r="L148" s="20" t="s">
        <v>19</v>
      </c>
      <c r="M148" s="20" t="s">
        <v>20</v>
      </c>
      <c r="N148" s="25" t="s">
        <v>21</v>
      </c>
    </row>
    <row r="149" spans="1:14" s="33" customFormat="1" ht="57" customHeight="1">
      <c r="A149" s="31">
        <v>1</v>
      </c>
      <c r="B149" s="36" t="s">
        <v>213</v>
      </c>
      <c r="C149" s="36" t="s">
        <v>214</v>
      </c>
      <c r="D149" s="26" t="s">
        <v>24</v>
      </c>
      <c r="E149" s="31" t="s">
        <v>39</v>
      </c>
      <c r="F149" s="34">
        <v>3</v>
      </c>
      <c r="G149" s="35">
        <v>700</v>
      </c>
      <c r="H149" s="29">
        <f t="shared" ref="H149:H195" si="14">F149*G149</f>
        <v>2100</v>
      </c>
      <c r="I149" s="29">
        <f t="shared" ref="I149:I195" si="15">H149*1.19</f>
        <v>2499</v>
      </c>
      <c r="J149" s="30">
        <f>H149/4.98</f>
        <v>421.68674698795178</v>
      </c>
      <c r="K149" s="31" t="s">
        <v>26</v>
      </c>
      <c r="L149" s="32" t="s">
        <v>27</v>
      </c>
      <c r="M149" s="32" t="s">
        <v>191</v>
      </c>
      <c r="N149" s="26" t="s">
        <v>29</v>
      </c>
    </row>
    <row r="150" spans="1:14" s="33" customFormat="1">
      <c r="A150" s="31">
        <v>2</v>
      </c>
      <c r="B150" s="31" t="s">
        <v>215</v>
      </c>
      <c r="C150" s="31" t="s">
        <v>216</v>
      </c>
      <c r="D150" s="26" t="s">
        <v>24</v>
      </c>
      <c r="E150" s="31" t="s">
        <v>36</v>
      </c>
      <c r="F150" s="34">
        <v>12</v>
      </c>
      <c r="G150" s="35">
        <v>30</v>
      </c>
      <c r="H150" s="29">
        <f t="shared" si="14"/>
        <v>360</v>
      </c>
      <c r="I150" s="29">
        <f t="shared" si="15"/>
        <v>428.4</v>
      </c>
      <c r="J150" s="30">
        <f t="shared" ref="J150:J195" si="16">H150/4.98</f>
        <v>72.289156626506013</v>
      </c>
      <c r="K150" s="31" t="s">
        <v>26</v>
      </c>
      <c r="L150" s="31"/>
      <c r="M150" s="31"/>
      <c r="N150" s="31"/>
    </row>
    <row r="151" spans="1:14" s="33" customFormat="1">
      <c r="A151" s="31">
        <v>3</v>
      </c>
      <c r="B151" s="31" t="s">
        <v>217</v>
      </c>
      <c r="C151" s="31" t="s">
        <v>216</v>
      </c>
      <c r="D151" s="26" t="s">
        <v>24</v>
      </c>
      <c r="E151" s="31" t="s">
        <v>218</v>
      </c>
      <c r="F151" s="34">
        <v>12</v>
      </c>
      <c r="G151" s="35">
        <v>50</v>
      </c>
      <c r="H151" s="29">
        <f t="shared" si="14"/>
        <v>600</v>
      </c>
      <c r="I151" s="29">
        <f t="shared" si="15"/>
        <v>714</v>
      </c>
      <c r="J151" s="30">
        <f t="shared" si="16"/>
        <v>120.48192771084337</v>
      </c>
      <c r="K151" s="31" t="s">
        <v>26</v>
      </c>
      <c r="L151" s="31"/>
      <c r="M151" s="31"/>
      <c r="N151" s="31"/>
    </row>
    <row r="152" spans="1:14" s="33" customFormat="1">
      <c r="A152" s="31">
        <v>4</v>
      </c>
      <c r="B152" s="36" t="s">
        <v>219</v>
      </c>
      <c r="C152" s="36" t="s">
        <v>220</v>
      </c>
      <c r="D152" s="26" t="s">
        <v>24</v>
      </c>
      <c r="E152" s="31" t="s">
        <v>39</v>
      </c>
      <c r="F152" s="34">
        <v>4</v>
      </c>
      <c r="G152" s="35">
        <v>900</v>
      </c>
      <c r="H152" s="29">
        <f t="shared" si="14"/>
        <v>3600</v>
      </c>
      <c r="I152" s="29">
        <f t="shared" si="15"/>
        <v>4284</v>
      </c>
      <c r="J152" s="30">
        <f t="shared" si="16"/>
        <v>722.89156626506019</v>
      </c>
      <c r="K152" s="31" t="s">
        <v>26</v>
      </c>
      <c r="L152" s="31"/>
      <c r="M152" s="31"/>
      <c r="N152" s="31"/>
    </row>
    <row r="153" spans="1:14" s="33" customFormat="1">
      <c r="A153" s="31">
        <v>5</v>
      </c>
      <c r="B153" s="36" t="s">
        <v>221</v>
      </c>
      <c r="C153" s="36" t="s">
        <v>222</v>
      </c>
      <c r="D153" s="26" t="s">
        <v>24</v>
      </c>
      <c r="E153" s="31" t="s">
        <v>39</v>
      </c>
      <c r="F153" s="34">
        <v>30</v>
      </c>
      <c r="G153" s="35">
        <v>800</v>
      </c>
      <c r="H153" s="29">
        <f t="shared" si="14"/>
        <v>24000</v>
      </c>
      <c r="I153" s="29">
        <f t="shared" si="15"/>
        <v>28560</v>
      </c>
      <c r="J153" s="30">
        <f t="shared" si="16"/>
        <v>4819.2771084337346</v>
      </c>
      <c r="K153" s="31" t="s">
        <v>26</v>
      </c>
      <c r="L153" s="31"/>
      <c r="M153" s="31"/>
      <c r="N153" s="31"/>
    </row>
    <row r="154" spans="1:14" s="33" customFormat="1">
      <c r="A154" s="31">
        <v>6</v>
      </c>
      <c r="B154" s="36" t="s">
        <v>223</v>
      </c>
      <c r="C154" s="36" t="s">
        <v>220</v>
      </c>
      <c r="D154" s="26" t="s">
        <v>24</v>
      </c>
      <c r="E154" s="31" t="s">
        <v>39</v>
      </c>
      <c r="F154" s="34">
        <v>10</v>
      </c>
      <c r="G154" s="35">
        <v>800</v>
      </c>
      <c r="H154" s="29">
        <f t="shared" si="14"/>
        <v>8000</v>
      </c>
      <c r="I154" s="29">
        <f t="shared" si="15"/>
        <v>9520</v>
      </c>
      <c r="J154" s="30">
        <f t="shared" si="16"/>
        <v>1606.4257028112449</v>
      </c>
      <c r="K154" s="31" t="s">
        <v>26</v>
      </c>
      <c r="L154" s="31"/>
      <c r="M154" s="31"/>
      <c r="N154" s="31"/>
    </row>
    <row r="155" spans="1:14" s="33" customFormat="1">
      <c r="A155" s="31">
        <v>7</v>
      </c>
      <c r="B155" s="31" t="s">
        <v>224</v>
      </c>
      <c r="C155" s="31" t="s">
        <v>225</v>
      </c>
      <c r="D155" s="26" t="s">
        <v>24</v>
      </c>
      <c r="E155" s="31" t="s">
        <v>36</v>
      </c>
      <c r="F155" s="34">
        <v>72</v>
      </c>
      <c r="G155" s="35">
        <v>200</v>
      </c>
      <c r="H155" s="29">
        <f t="shared" si="14"/>
        <v>14400</v>
      </c>
      <c r="I155" s="29">
        <f t="shared" si="15"/>
        <v>17136</v>
      </c>
      <c r="J155" s="30">
        <f t="shared" si="16"/>
        <v>2891.5662650602408</v>
      </c>
      <c r="K155" s="31" t="s">
        <v>26</v>
      </c>
      <c r="L155" s="31"/>
      <c r="M155" s="31"/>
      <c r="N155" s="31"/>
    </row>
    <row r="156" spans="1:14" s="33" customFormat="1">
      <c r="A156" s="31">
        <v>8</v>
      </c>
      <c r="B156" s="31" t="s">
        <v>226</v>
      </c>
      <c r="C156" s="31" t="s">
        <v>225</v>
      </c>
      <c r="D156" s="26" t="s">
        <v>24</v>
      </c>
      <c r="E156" s="31" t="s">
        <v>36</v>
      </c>
      <c r="F156" s="34">
        <v>6</v>
      </c>
      <c r="G156" s="35">
        <v>250</v>
      </c>
      <c r="H156" s="29">
        <f t="shared" si="14"/>
        <v>1500</v>
      </c>
      <c r="I156" s="29">
        <f t="shared" si="15"/>
        <v>1785</v>
      </c>
      <c r="J156" s="30">
        <f t="shared" si="16"/>
        <v>301.20481927710841</v>
      </c>
      <c r="K156" s="31" t="s">
        <v>26</v>
      </c>
      <c r="L156" s="31"/>
      <c r="M156" s="31"/>
      <c r="N156" s="31"/>
    </row>
    <row r="157" spans="1:14" s="33" customFormat="1">
      <c r="A157" s="31">
        <v>9</v>
      </c>
      <c r="B157" s="31" t="s">
        <v>227</v>
      </c>
      <c r="C157" s="31" t="s">
        <v>225</v>
      </c>
      <c r="D157" s="26" t="s">
        <v>24</v>
      </c>
      <c r="E157" s="31" t="s">
        <v>36</v>
      </c>
      <c r="F157" s="34">
        <v>114</v>
      </c>
      <c r="G157" s="35">
        <v>300</v>
      </c>
      <c r="H157" s="29">
        <f t="shared" si="14"/>
        <v>34200</v>
      </c>
      <c r="I157" s="29">
        <f t="shared" si="15"/>
        <v>40698</v>
      </c>
      <c r="J157" s="30">
        <f t="shared" si="16"/>
        <v>6867.469879518072</v>
      </c>
      <c r="K157" s="31" t="s">
        <v>26</v>
      </c>
      <c r="L157" s="31"/>
      <c r="M157" s="31"/>
      <c r="N157" s="31"/>
    </row>
    <row r="158" spans="1:14" s="33" customFormat="1">
      <c r="A158" s="31">
        <v>10</v>
      </c>
      <c r="B158" s="31" t="s">
        <v>228</v>
      </c>
      <c r="C158" s="31" t="s">
        <v>225</v>
      </c>
      <c r="D158" s="26" t="s">
        <v>24</v>
      </c>
      <c r="E158" s="31" t="s">
        <v>36</v>
      </c>
      <c r="F158" s="34">
        <v>107</v>
      </c>
      <c r="G158" s="35">
        <v>60</v>
      </c>
      <c r="H158" s="29">
        <f t="shared" si="14"/>
        <v>6420</v>
      </c>
      <c r="I158" s="29">
        <f t="shared" si="15"/>
        <v>7639.7999999999993</v>
      </c>
      <c r="J158" s="30">
        <f t="shared" si="16"/>
        <v>1289.1566265060239</v>
      </c>
      <c r="K158" s="31" t="s">
        <v>26</v>
      </c>
      <c r="L158" s="31"/>
      <c r="M158" s="31"/>
      <c r="N158" s="31"/>
    </row>
    <row r="159" spans="1:14" s="33" customFormat="1">
      <c r="A159" s="31">
        <v>11</v>
      </c>
      <c r="B159" s="31" t="s">
        <v>229</v>
      </c>
      <c r="C159" s="31" t="s">
        <v>225</v>
      </c>
      <c r="D159" s="26" t="s">
        <v>24</v>
      </c>
      <c r="E159" s="31" t="s">
        <v>36</v>
      </c>
      <c r="F159" s="34">
        <v>2</v>
      </c>
      <c r="G159" s="35">
        <v>1500</v>
      </c>
      <c r="H159" s="29">
        <f t="shared" si="14"/>
        <v>3000</v>
      </c>
      <c r="I159" s="29">
        <f t="shared" si="15"/>
        <v>3570</v>
      </c>
      <c r="J159" s="30">
        <f t="shared" si="16"/>
        <v>602.40963855421683</v>
      </c>
      <c r="K159" s="31" t="s">
        <v>26</v>
      </c>
      <c r="L159" s="31"/>
      <c r="M159" s="31"/>
      <c r="N159" s="31"/>
    </row>
    <row r="160" spans="1:14" s="33" customFormat="1">
      <c r="A160" s="31">
        <v>12</v>
      </c>
      <c r="B160" s="31" t="s">
        <v>230</v>
      </c>
      <c r="C160" s="31" t="s">
        <v>225</v>
      </c>
      <c r="D160" s="26" t="s">
        <v>24</v>
      </c>
      <c r="E160" s="31" t="s">
        <v>36</v>
      </c>
      <c r="F160" s="34">
        <v>28</v>
      </c>
      <c r="G160" s="35">
        <v>200</v>
      </c>
      <c r="H160" s="29">
        <f t="shared" si="14"/>
        <v>5600</v>
      </c>
      <c r="I160" s="29">
        <f t="shared" si="15"/>
        <v>6664</v>
      </c>
      <c r="J160" s="30">
        <f t="shared" si="16"/>
        <v>1124.4979919678715</v>
      </c>
      <c r="K160" s="31" t="s">
        <v>26</v>
      </c>
      <c r="L160" s="31"/>
      <c r="M160" s="31"/>
      <c r="N160" s="31"/>
    </row>
    <row r="161" spans="1:14" s="33" customFormat="1">
      <c r="A161" s="31">
        <v>13</v>
      </c>
      <c r="B161" s="31" t="s">
        <v>231</v>
      </c>
      <c r="C161" s="31" t="s">
        <v>225</v>
      </c>
      <c r="D161" s="26" t="s">
        <v>24</v>
      </c>
      <c r="E161" s="31" t="s">
        <v>36</v>
      </c>
      <c r="F161" s="34">
        <v>15</v>
      </c>
      <c r="G161" s="35">
        <v>300</v>
      </c>
      <c r="H161" s="29">
        <f t="shared" si="14"/>
        <v>4500</v>
      </c>
      <c r="I161" s="29">
        <f t="shared" si="15"/>
        <v>5355</v>
      </c>
      <c r="J161" s="30">
        <f t="shared" si="16"/>
        <v>903.61445783132524</v>
      </c>
      <c r="K161" s="31" t="s">
        <v>26</v>
      </c>
      <c r="L161" s="31"/>
      <c r="M161" s="31"/>
      <c r="N161" s="31"/>
    </row>
    <row r="162" spans="1:14" s="33" customFormat="1">
      <c r="A162" s="31">
        <v>14</v>
      </c>
      <c r="B162" s="31" t="s">
        <v>232</v>
      </c>
      <c r="C162" s="31" t="s">
        <v>225</v>
      </c>
      <c r="D162" s="26" t="s">
        <v>24</v>
      </c>
      <c r="E162" s="31" t="s">
        <v>36</v>
      </c>
      <c r="F162" s="34">
        <v>110</v>
      </c>
      <c r="G162" s="35">
        <v>400</v>
      </c>
      <c r="H162" s="29">
        <f t="shared" si="14"/>
        <v>44000</v>
      </c>
      <c r="I162" s="29">
        <f t="shared" si="15"/>
        <v>52360</v>
      </c>
      <c r="J162" s="30">
        <f t="shared" si="16"/>
        <v>8835.3413654618471</v>
      </c>
      <c r="K162" s="31" t="s">
        <v>26</v>
      </c>
      <c r="L162" s="31"/>
      <c r="M162" s="31"/>
      <c r="N162" s="31"/>
    </row>
    <row r="163" spans="1:14" s="33" customFormat="1">
      <c r="A163" s="31">
        <v>15</v>
      </c>
      <c r="B163" s="31" t="s">
        <v>233</v>
      </c>
      <c r="C163" s="31" t="s">
        <v>225</v>
      </c>
      <c r="D163" s="26" t="s">
        <v>24</v>
      </c>
      <c r="E163" s="31" t="s">
        <v>36</v>
      </c>
      <c r="F163" s="34">
        <v>46</v>
      </c>
      <c r="G163" s="35">
        <v>80</v>
      </c>
      <c r="H163" s="29">
        <f t="shared" si="14"/>
        <v>3680</v>
      </c>
      <c r="I163" s="29">
        <f t="shared" si="15"/>
        <v>4379.2</v>
      </c>
      <c r="J163" s="30">
        <f t="shared" si="16"/>
        <v>738.95582329317267</v>
      </c>
      <c r="K163" s="31" t="s">
        <v>26</v>
      </c>
      <c r="L163" s="31"/>
      <c r="M163" s="31"/>
      <c r="N163" s="31"/>
    </row>
    <row r="164" spans="1:14" s="33" customFormat="1">
      <c r="A164" s="31">
        <v>16</v>
      </c>
      <c r="B164" s="31" t="s">
        <v>234</v>
      </c>
      <c r="C164" s="31" t="s">
        <v>225</v>
      </c>
      <c r="D164" s="26" t="s">
        <v>24</v>
      </c>
      <c r="E164" s="31" t="s">
        <v>36</v>
      </c>
      <c r="F164" s="34">
        <v>135</v>
      </c>
      <c r="G164" s="35">
        <v>70</v>
      </c>
      <c r="H164" s="29">
        <f t="shared" si="14"/>
        <v>9450</v>
      </c>
      <c r="I164" s="29">
        <f t="shared" si="15"/>
        <v>11245.5</v>
      </c>
      <c r="J164" s="30">
        <f t="shared" si="16"/>
        <v>1897.5903614457829</v>
      </c>
      <c r="K164" s="31" t="s">
        <v>26</v>
      </c>
      <c r="L164" s="31"/>
      <c r="M164" s="31"/>
      <c r="N164" s="31"/>
    </row>
    <row r="165" spans="1:14" s="33" customFormat="1">
      <c r="A165" s="31">
        <v>17</v>
      </c>
      <c r="B165" s="31" t="s">
        <v>235</v>
      </c>
      <c r="C165" s="31" t="s">
        <v>225</v>
      </c>
      <c r="D165" s="26" t="s">
        <v>24</v>
      </c>
      <c r="E165" s="31" t="s">
        <v>36</v>
      </c>
      <c r="F165" s="34">
        <v>170</v>
      </c>
      <c r="G165" s="35">
        <v>30</v>
      </c>
      <c r="H165" s="29">
        <f t="shared" si="14"/>
        <v>5100</v>
      </c>
      <c r="I165" s="29">
        <f t="shared" si="15"/>
        <v>6069</v>
      </c>
      <c r="J165" s="30">
        <f t="shared" si="16"/>
        <v>1024.0963855421685</v>
      </c>
      <c r="K165" s="31" t="s">
        <v>26</v>
      </c>
      <c r="L165" s="31"/>
      <c r="M165" s="31"/>
      <c r="N165" s="31"/>
    </row>
    <row r="166" spans="1:14" s="33" customFormat="1">
      <c r="A166" s="31">
        <v>18</v>
      </c>
      <c r="B166" s="31" t="s">
        <v>236</v>
      </c>
      <c r="C166" s="31" t="s">
        <v>225</v>
      </c>
      <c r="D166" s="26" t="s">
        <v>24</v>
      </c>
      <c r="E166" s="31" t="s">
        <v>36</v>
      </c>
      <c r="F166" s="34">
        <v>15</v>
      </c>
      <c r="G166" s="35">
        <v>300</v>
      </c>
      <c r="H166" s="29">
        <f t="shared" si="14"/>
        <v>4500</v>
      </c>
      <c r="I166" s="29">
        <f t="shared" si="15"/>
        <v>5355</v>
      </c>
      <c r="J166" s="30">
        <f t="shared" si="16"/>
        <v>903.61445783132524</v>
      </c>
      <c r="K166" s="31" t="s">
        <v>26</v>
      </c>
      <c r="L166" s="31"/>
      <c r="M166" s="31"/>
      <c r="N166" s="31"/>
    </row>
    <row r="167" spans="1:14" s="33" customFormat="1">
      <c r="A167" s="31">
        <v>19</v>
      </c>
      <c r="B167" s="31" t="s">
        <v>237</v>
      </c>
      <c r="C167" s="31" t="s">
        <v>225</v>
      </c>
      <c r="D167" s="26" t="s">
        <v>24</v>
      </c>
      <c r="E167" s="31" t="s">
        <v>36</v>
      </c>
      <c r="F167" s="34">
        <v>252</v>
      </c>
      <c r="G167" s="35">
        <v>160</v>
      </c>
      <c r="H167" s="29">
        <f t="shared" si="14"/>
        <v>40320</v>
      </c>
      <c r="I167" s="29">
        <f t="shared" si="15"/>
        <v>47980.799999999996</v>
      </c>
      <c r="J167" s="30">
        <f t="shared" si="16"/>
        <v>8096.385542168674</v>
      </c>
      <c r="K167" s="31" t="s">
        <v>26</v>
      </c>
      <c r="L167" s="31"/>
      <c r="M167" s="31"/>
      <c r="N167" s="31"/>
    </row>
    <row r="168" spans="1:14" s="33" customFormat="1">
      <c r="A168" s="31">
        <v>20</v>
      </c>
      <c r="B168" s="31" t="s">
        <v>238</v>
      </c>
      <c r="C168" s="31" t="s">
        <v>225</v>
      </c>
      <c r="D168" s="26" t="s">
        <v>24</v>
      </c>
      <c r="E168" s="31" t="s">
        <v>36</v>
      </c>
      <c r="F168" s="34">
        <v>8</v>
      </c>
      <c r="G168" s="35">
        <v>450</v>
      </c>
      <c r="H168" s="29">
        <f t="shared" si="14"/>
        <v>3600</v>
      </c>
      <c r="I168" s="29">
        <f t="shared" si="15"/>
        <v>4284</v>
      </c>
      <c r="J168" s="30">
        <f t="shared" si="16"/>
        <v>722.89156626506019</v>
      </c>
      <c r="K168" s="31" t="s">
        <v>26</v>
      </c>
      <c r="L168" s="31"/>
      <c r="M168" s="31"/>
      <c r="N168" s="31"/>
    </row>
    <row r="169" spans="1:14" s="33" customFormat="1">
      <c r="A169" s="31">
        <v>21</v>
      </c>
      <c r="B169" s="31" t="s">
        <v>239</v>
      </c>
      <c r="C169" s="31" t="s">
        <v>225</v>
      </c>
      <c r="D169" s="26" t="s">
        <v>24</v>
      </c>
      <c r="E169" s="31" t="s">
        <v>36</v>
      </c>
      <c r="F169" s="34">
        <v>10</v>
      </c>
      <c r="G169" s="35">
        <v>60</v>
      </c>
      <c r="H169" s="29">
        <f t="shared" si="14"/>
        <v>600</v>
      </c>
      <c r="I169" s="29">
        <f t="shared" si="15"/>
        <v>714</v>
      </c>
      <c r="J169" s="30">
        <f t="shared" si="16"/>
        <v>120.48192771084337</v>
      </c>
      <c r="K169" s="31" t="s">
        <v>26</v>
      </c>
      <c r="L169" s="31"/>
      <c r="M169" s="31"/>
      <c r="N169" s="31"/>
    </row>
    <row r="170" spans="1:14" s="33" customFormat="1">
      <c r="A170" s="31">
        <v>22</v>
      </c>
      <c r="B170" s="31" t="s">
        <v>240</v>
      </c>
      <c r="C170" s="31" t="s">
        <v>225</v>
      </c>
      <c r="D170" s="26" t="s">
        <v>24</v>
      </c>
      <c r="E170" s="31" t="s">
        <v>39</v>
      </c>
      <c r="F170" s="34">
        <v>30</v>
      </c>
      <c r="G170" s="35">
        <v>20</v>
      </c>
      <c r="H170" s="29">
        <f t="shared" si="14"/>
        <v>600</v>
      </c>
      <c r="I170" s="29">
        <f t="shared" si="15"/>
        <v>714</v>
      </c>
      <c r="J170" s="30">
        <f t="shared" si="16"/>
        <v>120.48192771084337</v>
      </c>
      <c r="K170" s="31" t="s">
        <v>26</v>
      </c>
      <c r="L170" s="31"/>
      <c r="M170" s="31"/>
      <c r="N170" s="31"/>
    </row>
    <row r="171" spans="1:14" s="33" customFormat="1">
      <c r="A171" s="31">
        <v>23</v>
      </c>
      <c r="B171" s="31" t="s">
        <v>241</v>
      </c>
      <c r="C171" s="31" t="s">
        <v>225</v>
      </c>
      <c r="D171" s="26" t="s">
        <v>24</v>
      </c>
      <c r="E171" s="31" t="s">
        <v>39</v>
      </c>
      <c r="F171" s="34">
        <v>4</v>
      </c>
      <c r="G171" s="35">
        <v>130</v>
      </c>
      <c r="H171" s="29">
        <f t="shared" si="14"/>
        <v>520</v>
      </c>
      <c r="I171" s="29">
        <f t="shared" si="15"/>
        <v>618.79999999999995</v>
      </c>
      <c r="J171" s="30">
        <f t="shared" si="16"/>
        <v>104.41767068273091</v>
      </c>
      <c r="K171" s="31" t="s">
        <v>26</v>
      </c>
      <c r="L171" s="31"/>
      <c r="M171" s="31"/>
      <c r="N171" s="31"/>
    </row>
    <row r="172" spans="1:14" s="33" customFormat="1">
      <c r="A172" s="31">
        <v>24</v>
      </c>
      <c r="B172" s="31" t="s">
        <v>242</v>
      </c>
      <c r="C172" s="31" t="s">
        <v>225</v>
      </c>
      <c r="D172" s="26" t="s">
        <v>24</v>
      </c>
      <c r="E172" s="31" t="s">
        <v>39</v>
      </c>
      <c r="F172" s="34">
        <v>12</v>
      </c>
      <c r="G172" s="35">
        <v>300</v>
      </c>
      <c r="H172" s="29">
        <f t="shared" si="14"/>
        <v>3600</v>
      </c>
      <c r="I172" s="29">
        <f t="shared" si="15"/>
        <v>4284</v>
      </c>
      <c r="J172" s="30">
        <f t="shared" si="16"/>
        <v>722.89156626506019</v>
      </c>
      <c r="K172" s="31" t="s">
        <v>26</v>
      </c>
      <c r="L172" s="31"/>
      <c r="M172" s="31"/>
      <c r="N172" s="31"/>
    </row>
    <row r="173" spans="1:14" s="33" customFormat="1">
      <c r="A173" s="31">
        <v>25</v>
      </c>
      <c r="B173" s="31" t="s">
        <v>243</v>
      </c>
      <c r="C173" s="31" t="s">
        <v>225</v>
      </c>
      <c r="D173" s="26" t="s">
        <v>24</v>
      </c>
      <c r="E173" s="31" t="s">
        <v>39</v>
      </c>
      <c r="F173" s="34">
        <v>6</v>
      </c>
      <c r="G173" s="35">
        <v>400</v>
      </c>
      <c r="H173" s="29">
        <f t="shared" si="14"/>
        <v>2400</v>
      </c>
      <c r="I173" s="29">
        <f t="shared" si="15"/>
        <v>2856</v>
      </c>
      <c r="J173" s="30">
        <f t="shared" si="16"/>
        <v>481.92771084337346</v>
      </c>
      <c r="K173" s="31" t="s">
        <v>26</v>
      </c>
      <c r="L173" s="31"/>
      <c r="M173" s="31"/>
      <c r="N173" s="31"/>
    </row>
    <row r="174" spans="1:14" s="33" customFormat="1">
      <c r="A174" s="31">
        <v>26</v>
      </c>
      <c r="B174" s="31" t="s">
        <v>244</v>
      </c>
      <c r="C174" s="31" t="s">
        <v>225</v>
      </c>
      <c r="D174" s="26" t="s">
        <v>24</v>
      </c>
      <c r="E174" s="31" t="s">
        <v>39</v>
      </c>
      <c r="F174" s="34">
        <v>20</v>
      </c>
      <c r="G174" s="35">
        <v>400</v>
      </c>
      <c r="H174" s="29">
        <f t="shared" si="14"/>
        <v>8000</v>
      </c>
      <c r="I174" s="29">
        <f t="shared" si="15"/>
        <v>9520</v>
      </c>
      <c r="J174" s="30">
        <f t="shared" si="16"/>
        <v>1606.4257028112449</v>
      </c>
      <c r="K174" s="31" t="s">
        <v>26</v>
      </c>
      <c r="L174" s="31"/>
      <c r="M174" s="31"/>
      <c r="N174" s="31"/>
    </row>
    <row r="175" spans="1:14" s="33" customFormat="1">
      <c r="A175" s="31">
        <v>27</v>
      </c>
      <c r="B175" s="31" t="s">
        <v>245</v>
      </c>
      <c r="C175" s="31" t="s">
        <v>225</v>
      </c>
      <c r="D175" s="26" t="s">
        <v>24</v>
      </c>
      <c r="E175" s="31" t="s">
        <v>39</v>
      </c>
      <c r="F175" s="34">
        <v>20</v>
      </c>
      <c r="G175" s="35">
        <v>500</v>
      </c>
      <c r="H175" s="29">
        <f t="shared" si="14"/>
        <v>10000</v>
      </c>
      <c r="I175" s="29">
        <f t="shared" si="15"/>
        <v>11900</v>
      </c>
      <c r="J175" s="30">
        <f t="shared" si="16"/>
        <v>2008.032128514056</v>
      </c>
      <c r="K175" s="31" t="s">
        <v>26</v>
      </c>
      <c r="L175" s="31"/>
      <c r="M175" s="31"/>
      <c r="N175" s="31"/>
    </row>
    <row r="176" spans="1:14" s="33" customFormat="1">
      <c r="A176" s="31">
        <v>28</v>
      </c>
      <c r="B176" s="31" t="s">
        <v>246</v>
      </c>
      <c r="C176" s="31" t="s">
        <v>225</v>
      </c>
      <c r="D176" s="26" t="s">
        <v>24</v>
      </c>
      <c r="E176" s="31" t="s">
        <v>39</v>
      </c>
      <c r="F176" s="34">
        <v>4</v>
      </c>
      <c r="G176" s="35">
        <v>200</v>
      </c>
      <c r="H176" s="29">
        <f t="shared" si="14"/>
        <v>800</v>
      </c>
      <c r="I176" s="29">
        <f t="shared" si="15"/>
        <v>952</v>
      </c>
      <c r="J176" s="30">
        <f t="shared" si="16"/>
        <v>160.64257028112448</v>
      </c>
      <c r="K176" s="31" t="s">
        <v>26</v>
      </c>
      <c r="L176" s="31"/>
      <c r="M176" s="31"/>
      <c r="N176" s="31"/>
    </row>
    <row r="177" spans="1:14" s="33" customFormat="1">
      <c r="A177" s="31">
        <v>29</v>
      </c>
      <c r="B177" s="31" t="s">
        <v>247</v>
      </c>
      <c r="C177" s="31" t="s">
        <v>225</v>
      </c>
      <c r="D177" s="26" t="s">
        <v>24</v>
      </c>
      <c r="E177" s="31" t="s">
        <v>39</v>
      </c>
      <c r="F177" s="34">
        <v>4</v>
      </c>
      <c r="G177" s="35">
        <v>350</v>
      </c>
      <c r="H177" s="29">
        <f t="shared" si="14"/>
        <v>1400</v>
      </c>
      <c r="I177" s="29">
        <f t="shared" si="15"/>
        <v>1666</v>
      </c>
      <c r="J177" s="30">
        <f t="shared" si="16"/>
        <v>281.12449799196787</v>
      </c>
      <c r="K177" s="31" t="s">
        <v>26</v>
      </c>
      <c r="L177" s="31"/>
      <c r="M177" s="31"/>
      <c r="N177" s="31"/>
    </row>
    <row r="178" spans="1:14" s="33" customFormat="1">
      <c r="A178" s="31">
        <v>30</v>
      </c>
      <c r="B178" s="31" t="s">
        <v>248</v>
      </c>
      <c r="C178" s="31" t="s">
        <v>225</v>
      </c>
      <c r="D178" s="26" t="s">
        <v>24</v>
      </c>
      <c r="E178" s="31" t="s">
        <v>39</v>
      </c>
      <c r="F178" s="34">
        <v>10</v>
      </c>
      <c r="G178" s="35">
        <v>400</v>
      </c>
      <c r="H178" s="29">
        <f t="shared" si="14"/>
        <v>4000</v>
      </c>
      <c r="I178" s="29">
        <f t="shared" si="15"/>
        <v>4760</v>
      </c>
      <c r="J178" s="30">
        <f t="shared" si="16"/>
        <v>803.21285140562247</v>
      </c>
      <c r="K178" s="31" t="s">
        <v>26</v>
      </c>
      <c r="L178" s="31"/>
      <c r="M178" s="31"/>
      <c r="N178" s="31"/>
    </row>
    <row r="179" spans="1:14" s="33" customFormat="1">
      <c r="A179" s="31">
        <v>31</v>
      </c>
      <c r="B179" s="31" t="s">
        <v>249</v>
      </c>
      <c r="C179" s="31" t="s">
        <v>250</v>
      </c>
      <c r="D179" s="26" t="s">
        <v>24</v>
      </c>
      <c r="E179" s="31" t="s">
        <v>36</v>
      </c>
      <c r="F179" s="34">
        <v>24</v>
      </c>
      <c r="G179" s="35">
        <v>500</v>
      </c>
      <c r="H179" s="29">
        <f t="shared" si="14"/>
        <v>12000</v>
      </c>
      <c r="I179" s="29">
        <f t="shared" si="15"/>
        <v>14280</v>
      </c>
      <c r="J179" s="30">
        <f t="shared" si="16"/>
        <v>2409.6385542168673</v>
      </c>
      <c r="K179" s="31" t="s">
        <v>26</v>
      </c>
      <c r="L179" s="31"/>
      <c r="M179" s="31"/>
      <c r="N179" s="31"/>
    </row>
    <row r="180" spans="1:14" s="33" customFormat="1">
      <c r="A180" s="31">
        <v>32</v>
      </c>
      <c r="B180" s="31" t="s">
        <v>251</v>
      </c>
      <c r="C180" s="31" t="s">
        <v>252</v>
      </c>
      <c r="D180" s="26" t="s">
        <v>24</v>
      </c>
      <c r="E180" s="31" t="s">
        <v>39</v>
      </c>
      <c r="F180" s="34">
        <v>130</v>
      </c>
      <c r="G180" s="35">
        <v>40</v>
      </c>
      <c r="H180" s="29">
        <f t="shared" si="14"/>
        <v>5200</v>
      </c>
      <c r="I180" s="29">
        <f t="shared" si="15"/>
        <v>6188</v>
      </c>
      <c r="J180" s="30">
        <f t="shared" si="16"/>
        <v>1044.1767068273091</v>
      </c>
      <c r="K180" s="31" t="s">
        <v>26</v>
      </c>
      <c r="L180" s="31"/>
      <c r="M180" s="31"/>
      <c r="N180" s="31"/>
    </row>
    <row r="181" spans="1:14" s="33" customFormat="1">
      <c r="A181" s="31">
        <v>33</v>
      </c>
      <c r="B181" s="36" t="s">
        <v>253</v>
      </c>
      <c r="C181" s="36" t="s">
        <v>254</v>
      </c>
      <c r="D181" s="26" t="s">
        <v>24</v>
      </c>
      <c r="E181" s="31" t="s">
        <v>39</v>
      </c>
      <c r="F181" s="34">
        <v>5</v>
      </c>
      <c r="G181" s="35">
        <v>1000</v>
      </c>
      <c r="H181" s="29">
        <f t="shared" si="14"/>
        <v>5000</v>
      </c>
      <c r="I181" s="29">
        <f t="shared" si="15"/>
        <v>5950</v>
      </c>
      <c r="J181" s="30">
        <f t="shared" si="16"/>
        <v>1004.016064257028</v>
      </c>
      <c r="K181" s="31" t="s">
        <v>26</v>
      </c>
      <c r="L181" s="31"/>
      <c r="M181" s="31"/>
      <c r="N181" s="31"/>
    </row>
    <row r="182" spans="1:14" s="33" customFormat="1">
      <c r="A182" s="31">
        <v>34</v>
      </c>
      <c r="B182" s="36" t="s">
        <v>255</v>
      </c>
      <c r="C182" s="36" t="s">
        <v>256</v>
      </c>
      <c r="D182" s="26" t="s">
        <v>24</v>
      </c>
      <c r="E182" s="31" t="s">
        <v>39</v>
      </c>
      <c r="F182" s="34">
        <v>6</v>
      </c>
      <c r="G182" s="35">
        <v>1700</v>
      </c>
      <c r="H182" s="29">
        <f t="shared" si="14"/>
        <v>10200</v>
      </c>
      <c r="I182" s="29">
        <f t="shared" si="15"/>
        <v>12138</v>
      </c>
      <c r="J182" s="30">
        <f t="shared" si="16"/>
        <v>2048.192771084337</v>
      </c>
      <c r="K182" s="31" t="s">
        <v>26</v>
      </c>
      <c r="L182" s="31"/>
      <c r="M182" s="31"/>
      <c r="N182" s="31"/>
    </row>
    <row r="183" spans="1:14" s="33" customFormat="1">
      <c r="A183" s="31">
        <v>35</v>
      </c>
      <c r="B183" s="31" t="s">
        <v>257</v>
      </c>
      <c r="C183" s="31" t="s">
        <v>258</v>
      </c>
      <c r="D183" s="26" t="s">
        <v>24</v>
      </c>
      <c r="E183" s="31" t="s">
        <v>201</v>
      </c>
      <c r="F183" s="34">
        <v>15</v>
      </c>
      <c r="G183" s="35">
        <v>60</v>
      </c>
      <c r="H183" s="29">
        <f t="shared" si="14"/>
        <v>900</v>
      </c>
      <c r="I183" s="29">
        <f t="shared" si="15"/>
        <v>1071</v>
      </c>
      <c r="J183" s="30">
        <f t="shared" si="16"/>
        <v>180.72289156626505</v>
      </c>
      <c r="K183" s="31" t="s">
        <v>26</v>
      </c>
      <c r="L183" s="31"/>
      <c r="M183" s="31"/>
      <c r="N183" s="31"/>
    </row>
    <row r="184" spans="1:14" s="33" customFormat="1">
      <c r="A184" s="31">
        <v>36</v>
      </c>
      <c r="B184" s="31" t="s">
        <v>259</v>
      </c>
      <c r="C184" s="31" t="s">
        <v>216</v>
      </c>
      <c r="D184" s="26" t="s">
        <v>24</v>
      </c>
      <c r="E184" s="31" t="s">
        <v>260</v>
      </c>
      <c r="F184" s="34">
        <v>5</v>
      </c>
      <c r="G184" s="35">
        <v>60</v>
      </c>
      <c r="H184" s="29">
        <f t="shared" si="14"/>
        <v>300</v>
      </c>
      <c r="I184" s="29">
        <f t="shared" si="15"/>
        <v>357</v>
      </c>
      <c r="J184" s="30">
        <f t="shared" si="16"/>
        <v>60.240963855421683</v>
      </c>
      <c r="K184" s="31" t="s">
        <v>26</v>
      </c>
      <c r="L184" s="31"/>
      <c r="M184" s="31"/>
      <c r="N184" s="31"/>
    </row>
    <row r="185" spans="1:14" s="33" customFormat="1">
      <c r="A185" s="31">
        <v>37</v>
      </c>
      <c r="B185" s="31" t="s">
        <v>261</v>
      </c>
      <c r="C185" s="31" t="s">
        <v>262</v>
      </c>
      <c r="D185" s="26" t="s">
        <v>24</v>
      </c>
      <c r="E185" s="31" t="s">
        <v>39</v>
      </c>
      <c r="F185" s="34">
        <v>24</v>
      </c>
      <c r="G185" s="35">
        <v>400</v>
      </c>
      <c r="H185" s="29">
        <f t="shared" si="14"/>
        <v>9600</v>
      </c>
      <c r="I185" s="29">
        <f t="shared" si="15"/>
        <v>11424</v>
      </c>
      <c r="J185" s="30">
        <f t="shared" si="16"/>
        <v>1927.7108433734938</v>
      </c>
      <c r="K185" s="31" t="s">
        <v>26</v>
      </c>
      <c r="L185" s="31"/>
      <c r="M185" s="31"/>
      <c r="N185" s="31"/>
    </row>
    <row r="186" spans="1:14" s="33" customFormat="1">
      <c r="A186" s="31">
        <v>38</v>
      </c>
      <c r="B186" s="31" t="s">
        <v>263</v>
      </c>
      <c r="C186" s="31" t="s">
        <v>262</v>
      </c>
      <c r="D186" s="26" t="s">
        <v>24</v>
      </c>
      <c r="E186" s="31" t="s">
        <v>39</v>
      </c>
      <c r="F186" s="34">
        <v>5</v>
      </c>
      <c r="G186" s="35">
        <v>200</v>
      </c>
      <c r="H186" s="29">
        <f t="shared" si="14"/>
        <v>1000</v>
      </c>
      <c r="I186" s="29">
        <f t="shared" si="15"/>
        <v>1190</v>
      </c>
      <c r="J186" s="30">
        <f t="shared" si="16"/>
        <v>200.80321285140562</v>
      </c>
      <c r="K186" s="31" t="s">
        <v>26</v>
      </c>
      <c r="L186" s="31"/>
      <c r="M186" s="31"/>
      <c r="N186" s="31"/>
    </row>
    <row r="187" spans="1:14" s="33" customFormat="1">
      <c r="A187" s="31">
        <v>39</v>
      </c>
      <c r="B187" s="31" t="s">
        <v>264</v>
      </c>
      <c r="C187" s="31" t="s">
        <v>265</v>
      </c>
      <c r="D187" s="26" t="s">
        <v>24</v>
      </c>
      <c r="E187" s="31" t="s">
        <v>36</v>
      </c>
      <c r="F187" s="34">
        <v>84</v>
      </c>
      <c r="G187" s="35">
        <v>40</v>
      </c>
      <c r="H187" s="29">
        <f t="shared" si="14"/>
        <v>3360</v>
      </c>
      <c r="I187" s="29">
        <f t="shared" si="15"/>
        <v>3998.3999999999996</v>
      </c>
      <c r="J187" s="30">
        <f t="shared" si="16"/>
        <v>674.69879518072287</v>
      </c>
      <c r="K187" s="31" t="s">
        <v>26</v>
      </c>
      <c r="L187" s="31"/>
      <c r="M187" s="31"/>
      <c r="N187" s="31"/>
    </row>
    <row r="188" spans="1:14" s="33" customFormat="1">
      <c r="A188" s="31">
        <v>40</v>
      </c>
      <c r="B188" s="36" t="s">
        <v>266</v>
      </c>
      <c r="C188" s="36" t="s">
        <v>267</v>
      </c>
      <c r="D188" s="26" t="s">
        <v>24</v>
      </c>
      <c r="E188" s="31" t="s">
        <v>39</v>
      </c>
      <c r="F188" s="34">
        <v>2</v>
      </c>
      <c r="G188" s="35">
        <v>1200</v>
      </c>
      <c r="H188" s="29">
        <f t="shared" si="14"/>
        <v>2400</v>
      </c>
      <c r="I188" s="29">
        <f t="shared" si="15"/>
        <v>2856</v>
      </c>
      <c r="J188" s="30">
        <f t="shared" si="16"/>
        <v>481.92771084337346</v>
      </c>
      <c r="K188" s="31" t="s">
        <v>26</v>
      </c>
      <c r="L188" s="31"/>
      <c r="M188" s="31"/>
      <c r="N188" s="31"/>
    </row>
    <row r="189" spans="1:14" s="33" customFormat="1">
      <c r="A189" s="31">
        <v>41</v>
      </c>
      <c r="B189" s="36" t="s">
        <v>268</v>
      </c>
      <c r="C189" s="31" t="s">
        <v>269</v>
      </c>
      <c r="D189" s="26" t="s">
        <v>24</v>
      </c>
      <c r="E189" s="31" t="s">
        <v>39</v>
      </c>
      <c r="F189" s="34">
        <v>2</v>
      </c>
      <c r="G189" s="35">
        <v>12</v>
      </c>
      <c r="H189" s="29">
        <f t="shared" si="14"/>
        <v>24</v>
      </c>
      <c r="I189" s="29">
        <f t="shared" si="15"/>
        <v>28.56</v>
      </c>
      <c r="J189" s="30">
        <f t="shared" si="16"/>
        <v>4.8192771084337345</v>
      </c>
      <c r="K189" s="31" t="s">
        <v>26</v>
      </c>
      <c r="L189" s="31"/>
      <c r="M189" s="31"/>
      <c r="N189" s="31"/>
    </row>
    <row r="190" spans="1:14" s="33" customFormat="1">
      <c r="A190" s="31">
        <v>42</v>
      </c>
      <c r="B190" s="31" t="s">
        <v>270</v>
      </c>
      <c r="C190" s="31" t="s">
        <v>271</v>
      </c>
      <c r="D190" s="26" t="s">
        <v>24</v>
      </c>
      <c r="E190" s="31" t="s">
        <v>218</v>
      </c>
      <c r="F190" s="34">
        <v>2</v>
      </c>
      <c r="G190" s="35">
        <v>4000</v>
      </c>
      <c r="H190" s="29">
        <f t="shared" si="14"/>
        <v>8000</v>
      </c>
      <c r="I190" s="29">
        <f t="shared" si="15"/>
        <v>9520</v>
      </c>
      <c r="J190" s="30">
        <f t="shared" si="16"/>
        <v>1606.4257028112449</v>
      </c>
      <c r="K190" s="31" t="s">
        <v>26</v>
      </c>
      <c r="L190" s="31"/>
      <c r="M190" s="31"/>
      <c r="N190" s="31"/>
    </row>
    <row r="191" spans="1:14" s="33" customFormat="1">
      <c r="A191" s="31">
        <v>43</v>
      </c>
      <c r="B191" s="36" t="s">
        <v>272</v>
      </c>
      <c r="C191" s="36" t="s">
        <v>222</v>
      </c>
      <c r="D191" s="31" t="s">
        <v>24</v>
      </c>
      <c r="E191" s="31" t="s">
        <v>218</v>
      </c>
      <c r="F191" s="34">
        <v>12</v>
      </c>
      <c r="G191" s="35">
        <v>1500</v>
      </c>
      <c r="H191" s="43">
        <f t="shared" si="14"/>
        <v>18000</v>
      </c>
      <c r="I191" s="43">
        <f t="shared" si="15"/>
        <v>21420</v>
      </c>
      <c r="J191" s="30">
        <f t="shared" si="16"/>
        <v>3614.457831325301</v>
      </c>
      <c r="K191" s="31" t="s">
        <v>26</v>
      </c>
      <c r="L191" s="31"/>
      <c r="M191" s="31"/>
      <c r="N191" s="31"/>
    </row>
    <row r="192" spans="1:14" s="33" customFormat="1">
      <c r="A192" s="31">
        <v>44</v>
      </c>
      <c r="B192" s="36" t="s">
        <v>273</v>
      </c>
      <c r="C192" s="36" t="s">
        <v>252</v>
      </c>
      <c r="D192" s="31" t="s">
        <v>24</v>
      </c>
      <c r="E192" s="31" t="s">
        <v>39</v>
      </c>
      <c r="F192" s="34">
        <v>2</v>
      </c>
      <c r="G192" s="35">
        <v>3500</v>
      </c>
      <c r="H192" s="43">
        <f t="shared" si="14"/>
        <v>7000</v>
      </c>
      <c r="I192" s="43">
        <f t="shared" si="15"/>
        <v>8330</v>
      </c>
      <c r="J192" s="30">
        <f t="shared" si="16"/>
        <v>1405.6224899598392</v>
      </c>
      <c r="K192" s="31" t="s">
        <v>26</v>
      </c>
      <c r="L192" s="31"/>
      <c r="M192" s="31"/>
      <c r="N192" s="31"/>
    </row>
    <row r="193" spans="1:14" s="33" customFormat="1">
      <c r="A193" s="31">
        <v>45</v>
      </c>
      <c r="B193" s="36" t="s">
        <v>274</v>
      </c>
      <c r="C193" s="36" t="s">
        <v>275</v>
      </c>
      <c r="D193" s="31" t="s">
        <v>24</v>
      </c>
      <c r="E193" s="31" t="s">
        <v>39</v>
      </c>
      <c r="F193" s="34">
        <v>8</v>
      </c>
      <c r="G193" s="35">
        <v>1800</v>
      </c>
      <c r="H193" s="43">
        <f t="shared" si="14"/>
        <v>14400</v>
      </c>
      <c r="I193" s="43">
        <f t="shared" si="15"/>
        <v>17136</v>
      </c>
      <c r="J193" s="30">
        <f t="shared" si="16"/>
        <v>2891.5662650602408</v>
      </c>
      <c r="K193" s="31" t="s">
        <v>26</v>
      </c>
      <c r="L193" s="31"/>
      <c r="M193" s="31"/>
      <c r="N193" s="31"/>
    </row>
    <row r="194" spans="1:14" s="33" customFormat="1">
      <c r="A194" s="31">
        <v>46</v>
      </c>
      <c r="B194" s="31" t="s">
        <v>276</v>
      </c>
      <c r="C194" s="31" t="s">
        <v>277</v>
      </c>
      <c r="D194" s="31" t="s">
        <v>24</v>
      </c>
      <c r="E194" s="31" t="s">
        <v>36</v>
      </c>
      <c r="F194" s="34">
        <v>84</v>
      </c>
      <c r="G194" s="35">
        <v>70</v>
      </c>
      <c r="H194" s="43">
        <f t="shared" si="14"/>
        <v>5880</v>
      </c>
      <c r="I194" s="43">
        <f t="shared" si="15"/>
        <v>6997.2</v>
      </c>
      <c r="J194" s="30">
        <f t="shared" si="16"/>
        <v>1180.7228915662649</v>
      </c>
      <c r="K194" s="31" t="s">
        <v>26</v>
      </c>
      <c r="L194" s="31"/>
      <c r="M194" s="31"/>
      <c r="N194" s="31"/>
    </row>
    <row r="195" spans="1:14" s="33" customFormat="1" ht="15.75" thickBot="1">
      <c r="A195" s="31">
        <v>47</v>
      </c>
      <c r="B195" s="31" t="s">
        <v>278</v>
      </c>
      <c r="C195" s="31" t="s">
        <v>277</v>
      </c>
      <c r="D195" s="31" t="s">
        <v>24</v>
      </c>
      <c r="E195" s="31" t="s">
        <v>36</v>
      </c>
      <c r="F195" s="34">
        <v>11</v>
      </c>
      <c r="G195" s="35">
        <v>100</v>
      </c>
      <c r="H195" s="43">
        <f t="shared" si="14"/>
        <v>1100</v>
      </c>
      <c r="I195" s="43">
        <f t="shared" si="15"/>
        <v>1309</v>
      </c>
      <c r="J195" s="30">
        <f t="shared" si="16"/>
        <v>220.88353413654616</v>
      </c>
      <c r="K195" s="31" t="s">
        <v>26</v>
      </c>
      <c r="L195" s="31"/>
      <c r="M195" s="31"/>
      <c r="N195" s="31"/>
    </row>
    <row r="196" spans="1:14" s="6" customFormat="1" ht="15.75" thickBot="1">
      <c r="A196" s="53"/>
      <c r="B196" s="54" t="s">
        <v>279</v>
      </c>
      <c r="C196" s="55"/>
      <c r="D196" s="55"/>
      <c r="E196" s="55"/>
      <c r="F196" s="56"/>
      <c r="G196" s="57"/>
      <c r="H196" s="57">
        <f>SUM(H149:H195)</f>
        <v>355214</v>
      </c>
      <c r="I196" s="57">
        <f>SUM(I149:I195)</f>
        <v>422704.66000000003</v>
      </c>
      <c r="J196" s="58">
        <f>SUM(J149:J195)</f>
        <v>71328.112449799213</v>
      </c>
      <c r="K196" s="59"/>
      <c r="L196" s="60"/>
      <c r="M196" s="60"/>
      <c r="N196" s="60"/>
    </row>
    <row r="197" spans="1:14" s="6" customFormat="1">
      <c r="A197" s="15"/>
      <c r="B197" s="15"/>
      <c r="C197" s="15"/>
      <c r="D197" s="15"/>
      <c r="E197" s="15"/>
      <c r="F197" s="16"/>
      <c r="G197" s="17"/>
      <c r="H197" s="17"/>
      <c r="I197" s="17"/>
      <c r="J197" s="17"/>
      <c r="K197" s="15"/>
      <c r="L197" s="15"/>
      <c r="M197" s="15"/>
      <c r="N197" s="15"/>
    </row>
    <row r="198" spans="1:14" s="6" customFormat="1">
      <c r="A198" s="15"/>
      <c r="B198" s="15"/>
      <c r="C198" s="15"/>
      <c r="D198" s="15"/>
      <c r="E198" s="15"/>
      <c r="F198" s="16"/>
      <c r="G198" s="17"/>
      <c r="H198" s="17"/>
      <c r="I198" s="17"/>
      <c r="J198" s="17"/>
      <c r="K198" s="15"/>
      <c r="L198" s="15"/>
      <c r="M198" s="15"/>
      <c r="N198" s="15"/>
    </row>
    <row r="199" spans="1:14" s="6" customFormat="1">
      <c r="A199" s="15"/>
      <c r="B199" s="15"/>
      <c r="C199" s="15"/>
      <c r="D199" s="15"/>
      <c r="E199" s="15"/>
      <c r="F199" s="16"/>
      <c r="G199" s="17"/>
      <c r="H199" s="17"/>
      <c r="I199" s="17"/>
      <c r="J199" s="17"/>
      <c r="K199" s="15"/>
      <c r="L199" s="14"/>
      <c r="M199" s="14"/>
      <c r="N199" s="15"/>
    </row>
    <row r="200" spans="1:14" s="6" customFormat="1">
      <c r="A200" s="2"/>
      <c r="B200" s="7" t="s">
        <v>6</v>
      </c>
      <c r="C200" s="2"/>
      <c r="D200" s="2"/>
      <c r="E200" s="2"/>
      <c r="F200" s="4"/>
      <c r="G200" s="5"/>
      <c r="H200" s="5"/>
      <c r="I200" s="5"/>
      <c r="J200" s="5"/>
      <c r="K200" s="2"/>
      <c r="L200" s="18"/>
      <c r="M200" s="18"/>
      <c r="N200" s="2"/>
    </row>
    <row r="201" spans="1:14" s="6" customFormat="1">
      <c r="A201" s="7"/>
      <c r="B201" s="7" t="s">
        <v>280</v>
      </c>
      <c r="C201" s="7"/>
      <c r="D201" s="7"/>
      <c r="E201" s="7"/>
      <c r="F201" s="65"/>
      <c r="G201" s="66"/>
      <c r="H201" s="66"/>
      <c r="I201" s="66"/>
      <c r="J201" s="66"/>
      <c r="K201" s="7"/>
      <c r="L201" s="7"/>
      <c r="M201" s="19"/>
      <c r="N201" s="19"/>
    </row>
    <row r="202" spans="1:14" s="6" customFormat="1" ht="72.75" customHeight="1">
      <c r="A202" s="20" t="s">
        <v>8</v>
      </c>
      <c r="B202" s="20" t="s">
        <v>9</v>
      </c>
      <c r="C202" s="20" t="s">
        <v>10</v>
      </c>
      <c r="D202" s="20" t="s">
        <v>11</v>
      </c>
      <c r="E202" s="20" t="s">
        <v>281</v>
      </c>
      <c r="F202" s="22" t="s">
        <v>13</v>
      </c>
      <c r="G202" s="23" t="s">
        <v>14</v>
      </c>
      <c r="H202" s="23" t="s">
        <v>15</v>
      </c>
      <c r="I202" s="23" t="s">
        <v>16</v>
      </c>
      <c r="J202" s="24" t="s">
        <v>17</v>
      </c>
      <c r="K202" s="20" t="s">
        <v>18</v>
      </c>
      <c r="L202" s="20" t="s">
        <v>19</v>
      </c>
      <c r="M202" s="20" t="s">
        <v>20</v>
      </c>
      <c r="N202" s="25" t="s">
        <v>21</v>
      </c>
    </row>
    <row r="203" spans="1:14" s="33" customFormat="1" ht="57" customHeight="1">
      <c r="A203" s="31">
        <v>1</v>
      </c>
      <c r="B203" s="31" t="s">
        <v>282</v>
      </c>
      <c r="C203" s="31" t="s">
        <v>283</v>
      </c>
      <c r="D203" s="31" t="s">
        <v>188</v>
      </c>
      <c r="E203" s="31"/>
      <c r="F203" s="34">
        <v>2</v>
      </c>
      <c r="G203" s="35">
        <v>1000</v>
      </c>
      <c r="H203" s="29">
        <f t="shared" ref="H203:H204" si="17">F203*G203</f>
        <v>2000</v>
      </c>
      <c r="I203" s="29">
        <f>H203*1.19</f>
        <v>2380</v>
      </c>
      <c r="J203" s="30">
        <f>H203/4.98</f>
        <v>401.60642570281124</v>
      </c>
      <c r="K203" s="37" t="s">
        <v>190</v>
      </c>
      <c r="L203" s="32" t="s">
        <v>27</v>
      </c>
      <c r="M203" s="32" t="s">
        <v>191</v>
      </c>
      <c r="N203" s="26" t="s">
        <v>29</v>
      </c>
    </row>
    <row r="204" spans="1:14" s="33" customFormat="1" ht="15.75" thickBot="1">
      <c r="A204" s="31">
        <v>2</v>
      </c>
      <c r="B204" s="37" t="s">
        <v>284</v>
      </c>
      <c r="C204" s="37" t="s">
        <v>285</v>
      </c>
      <c r="D204" s="37" t="s">
        <v>188</v>
      </c>
      <c r="E204" s="37"/>
      <c r="F204" s="40">
        <v>4</v>
      </c>
      <c r="G204" s="41">
        <v>4000</v>
      </c>
      <c r="H204" s="29">
        <f t="shared" si="17"/>
        <v>16000</v>
      </c>
      <c r="I204" s="29">
        <f>H204*1.19</f>
        <v>19040</v>
      </c>
      <c r="J204" s="30">
        <f>H204/4.98</f>
        <v>3212.8514056224899</v>
      </c>
      <c r="K204" s="37" t="s">
        <v>190</v>
      </c>
      <c r="L204" s="31"/>
      <c r="M204" s="31"/>
      <c r="N204" s="31"/>
    </row>
    <row r="205" spans="1:14" s="6" customFormat="1" ht="15.75" thickBot="1">
      <c r="A205" s="53"/>
      <c r="B205" s="54" t="s">
        <v>286</v>
      </c>
      <c r="C205" s="55"/>
      <c r="D205" s="55"/>
      <c r="E205" s="55"/>
      <c r="F205" s="56"/>
      <c r="G205" s="57"/>
      <c r="H205" s="57">
        <f>SUM(H203:H204)</f>
        <v>18000</v>
      </c>
      <c r="I205" s="57">
        <f>SUM(I203:I204)</f>
        <v>21420</v>
      </c>
      <c r="J205" s="58">
        <f>SUM(J203:J204)</f>
        <v>3614.457831325301</v>
      </c>
      <c r="K205" s="59"/>
      <c r="L205" s="15"/>
      <c r="M205" s="15"/>
      <c r="N205" s="15"/>
    </row>
    <row r="206" spans="1:14" s="6" customFormat="1">
      <c r="A206" s="15"/>
      <c r="B206" s="15"/>
      <c r="C206" s="15"/>
      <c r="D206" s="15"/>
      <c r="E206" s="15"/>
      <c r="F206" s="16"/>
      <c r="G206" s="17"/>
      <c r="H206" s="17"/>
      <c r="I206" s="17"/>
      <c r="J206" s="17"/>
      <c r="K206" s="15"/>
      <c r="L206" s="15"/>
      <c r="M206" s="15"/>
      <c r="N206" s="15"/>
    </row>
    <row r="207" spans="1:14" s="6" customFormat="1">
      <c r="A207" s="15"/>
      <c r="B207" s="15"/>
      <c r="C207" s="15"/>
      <c r="D207" s="15"/>
      <c r="E207" s="15"/>
      <c r="F207" s="16"/>
      <c r="G207" s="17"/>
      <c r="H207" s="17"/>
      <c r="I207" s="17"/>
      <c r="J207" s="17"/>
      <c r="K207" s="15"/>
      <c r="L207" s="15"/>
      <c r="M207" s="15"/>
      <c r="N207" s="15"/>
    </row>
    <row r="208" spans="1:14" s="6" customFormat="1">
      <c r="A208" s="15"/>
      <c r="B208" s="15"/>
      <c r="C208" s="15"/>
      <c r="D208" s="15"/>
      <c r="E208" s="15"/>
      <c r="F208" s="16"/>
      <c r="G208" s="17"/>
      <c r="H208" s="17"/>
      <c r="I208" s="17"/>
      <c r="J208" s="17"/>
      <c r="K208" s="15"/>
      <c r="L208" s="15"/>
      <c r="M208" s="15"/>
      <c r="N208" s="15"/>
    </row>
    <row r="209" spans="1:14" s="6" customFormat="1">
      <c r="A209" s="2"/>
      <c r="B209" s="7" t="s">
        <v>6</v>
      </c>
      <c r="C209" s="2"/>
      <c r="D209" s="2"/>
      <c r="E209" s="2"/>
      <c r="F209" s="4"/>
      <c r="G209" s="5"/>
      <c r="H209" s="5"/>
      <c r="I209" s="5"/>
      <c r="J209" s="5"/>
      <c r="K209" s="2"/>
      <c r="L209" s="14"/>
      <c r="M209" s="14"/>
      <c r="N209" s="2"/>
    </row>
    <row r="210" spans="1:14" s="6" customFormat="1">
      <c r="A210" s="7"/>
      <c r="B210" s="7" t="s">
        <v>287</v>
      </c>
      <c r="C210" s="7"/>
      <c r="D210" s="7"/>
      <c r="E210" s="7"/>
      <c r="F210" s="65"/>
      <c r="G210" s="66"/>
      <c r="H210" s="66"/>
      <c r="I210" s="66"/>
      <c r="J210" s="66"/>
      <c r="K210" s="7"/>
      <c r="L210" s="18"/>
      <c r="M210" s="18"/>
      <c r="N210" s="2"/>
    </row>
    <row r="211" spans="1:14" s="6" customFormat="1" ht="74.25" customHeight="1">
      <c r="A211" s="20" t="s">
        <v>8</v>
      </c>
      <c r="B211" s="20" t="s">
        <v>9</v>
      </c>
      <c r="C211" s="20" t="s">
        <v>10</v>
      </c>
      <c r="D211" s="20" t="s">
        <v>11</v>
      </c>
      <c r="E211" s="20" t="s">
        <v>281</v>
      </c>
      <c r="F211" s="22" t="s">
        <v>13</v>
      </c>
      <c r="G211" s="23" t="s">
        <v>14</v>
      </c>
      <c r="H211" s="23" t="s">
        <v>15</v>
      </c>
      <c r="I211" s="23" t="s">
        <v>16</v>
      </c>
      <c r="J211" s="24" t="s">
        <v>17</v>
      </c>
      <c r="K211" s="20" t="s">
        <v>18</v>
      </c>
      <c r="L211" s="20" t="s">
        <v>19</v>
      </c>
      <c r="M211" s="20" t="s">
        <v>20</v>
      </c>
      <c r="N211" s="25" t="s">
        <v>21</v>
      </c>
    </row>
    <row r="212" spans="1:14" s="33" customFormat="1" ht="56.25" customHeight="1">
      <c r="A212" s="31">
        <v>1</v>
      </c>
      <c r="B212" s="31" t="s">
        <v>288</v>
      </c>
      <c r="C212" s="31" t="s">
        <v>289</v>
      </c>
      <c r="D212" s="31" t="s">
        <v>188</v>
      </c>
      <c r="E212" s="31" t="s">
        <v>290</v>
      </c>
      <c r="F212" s="34">
        <v>12</v>
      </c>
      <c r="G212" s="35">
        <v>1500</v>
      </c>
      <c r="H212" s="29">
        <f>F212*G212</f>
        <v>18000</v>
      </c>
      <c r="I212" s="29">
        <f>H212*1.19</f>
        <v>21420</v>
      </c>
      <c r="J212" s="30">
        <f>H212/4.98</f>
        <v>3614.457831325301</v>
      </c>
      <c r="K212" s="31" t="s">
        <v>26</v>
      </c>
      <c r="L212" s="32" t="s">
        <v>27</v>
      </c>
      <c r="M212" s="32" t="s">
        <v>191</v>
      </c>
      <c r="N212" s="26" t="s">
        <v>29</v>
      </c>
    </row>
    <row r="213" spans="1:14" s="33" customFormat="1">
      <c r="A213" s="31">
        <v>2</v>
      </c>
      <c r="B213" s="31" t="s">
        <v>291</v>
      </c>
      <c r="C213" s="31" t="s">
        <v>292</v>
      </c>
      <c r="D213" s="31" t="s">
        <v>188</v>
      </c>
      <c r="E213" s="31" t="s">
        <v>290</v>
      </c>
      <c r="F213" s="34">
        <v>12</v>
      </c>
      <c r="G213" s="35">
        <v>3100</v>
      </c>
      <c r="H213" s="29">
        <f t="shared" ref="H213:H214" si="18">F213*G213</f>
        <v>37200</v>
      </c>
      <c r="I213" s="29">
        <f t="shared" ref="I213:I214" si="19">H213*1.19</f>
        <v>44268</v>
      </c>
      <c r="J213" s="30">
        <f>H213/4.98</f>
        <v>7469.8795180722882</v>
      </c>
      <c r="K213" s="31" t="s">
        <v>26</v>
      </c>
      <c r="L213" s="19"/>
      <c r="M213" s="19"/>
      <c r="N213" s="19"/>
    </row>
    <row r="214" spans="1:14" s="33" customFormat="1" ht="15.75" thickBot="1">
      <c r="A214" s="31">
        <v>3</v>
      </c>
      <c r="B214" s="46" t="s">
        <v>293</v>
      </c>
      <c r="C214" s="31" t="s">
        <v>292</v>
      </c>
      <c r="D214" s="31" t="s">
        <v>188</v>
      </c>
      <c r="E214" s="31" t="s">
        <v>290</v>
      </c>
      <c r="F214" s="47">
        <v>12</v>
      </c>
      <c r="G214" s="48">
        <v>1180</v>
      </c>
      <c r="H214" s="29">
        <f t="shared" si="18"/>
        <v>14160</v>
      </c>
      <c r="I214" s="29">
        <f t="shared" si="19"/>
        <v>16850.399999999998</v>
      </c>
      <c r="J214" s="30">
        <f>H214/4.98</f>
        <v>2843.3734939759033</v>
      </c>
      <c r="K214" s="31" t="s">
        <v>26</v>
      </c>
      <c r="L214" s="19"/>
      <c r="M214" s="19"/>
      <c r="N214" s="19"/>
    </row>
    <row r="215" spans="1:14" s="6" customFormat="1" ht="15.75" thickBot="1">
      <c r="A215" s="67"/>
      <c r="B215" s="54" t="s">
        <v>294</v>
      </c>
      <c r="C215" s="55"/>
      <c r="D215" s="55"/>
      <c r="E215" s="55"/>
      <c r="F215" s="56"/>
      <c r="G215" s="57"/>
      <c r="H215" s="57">
        <f>SUM(H212:H213)</f>
        <v>55200</v>
      </c>
      <c r="I215" s="57">
        <f>SUM(I212:I213)</f>
        <v>65688</v>
      </c>
      <c r="J215" s="58">
        <f>SUM(J212:J213)</f>
        <v>11084.337349397589</v>
      </c>
      <c r="K215" s="59"/>
      <c r="L215" s="15"/>
      <c r="M215" s="15"/>
      <c r="N215" s="15"/>
    </row>
    <row r="216" spans="1:14" s="6" customFormat="1">
      <c r="A216" s="15"/>
      <c r="B216" s="15"/>
      <c r="C216" s="15"/>
      <c r="D216" s="15"/>
      <c r="E216" s="15"/>
      <c r="F216" s="16"/>
      <c r="G216" s="17"/>
      <c r="H216" s="17"/>
      <c r="I216" s="17"/>
      <c r="J216" s="17"/>
      <c r="K216" s="15"/>
      <c r="L216" s="15"/>
      <c r="M216" s="15"/>
      <c r="N216" s="15"/>
    </row>
    <row r="217" spans="1:14" s="6" customFormat="1">
      <c r="A217" s="15"/>
      <c r="B217" s="15"/>
      <c r="C217" s="15"/>
      <c r="D217" s="15"/>
      <c r="E217" s="15"/>
      <c r="F217" s="16"/>
      <c r="G217" s="17"/>
      <c r="H217" s="17"/>
      <c r="I217" s="17"/>
      <c r="J217" s="17"/>
      <c r="K217" s="15"/>
      <c r="L217" s="15"/>
      <c r="M217" s="15"/>
      <c r="N217" s="15"/>
    </row>
    <row r="218" spans="1:14" s="6" customFormat="1">
      <c r="A218" s="2"/>
      <c r="B218" s="7" t="s">
        <v>6</v>
      </c>
      <c r="C218" s="2"/>
      <c r="D218" s="2"/>
      <c r="E218" s="2"/>
      <c r="F218" s="4"/>
      <c r="G218" s="5"/>
      <c r="H218" s="5"/>
      <c r="I218" s="5"/>
      <c r="J218" s="5"/>
      <c r="K218" s="2"/>
      <c r="L218" s="18"/>
      <c r="M218" s="18"/>
      <c r="N218" s="2"/>
    </row>
    <row r="219" spans="1:14" s="6" customFormat="1">
      <c r="A219" s="2"/>
      <c r="B219" s="15" t="s">
        <v>295</v>
      </c>
      <c r="C219" s="2"/>
      <c r="D219" s="2"/>
      <c r="E219" s="2"/>
      <c r="F219" s="4"/>
      <c r="G219" s="5"/>
      <c r="H219" s="5"/>
      <c r="I219" s="5"/>
      <c r="J219" s="5"/>
      <c r="K219" s="19"/>
      <c r="L219" s="18"/>
      <c r="M219" s="18"/>
      <c r="N219" s="2"/>
    </row>
    <row r="220" spans="1:14" s="6" customFormat="1">
      <c r="A220" s="7"/>
      <c r="B220" s="7" t="s">
        <v>296</v>
      </c>
      <c r="C220" s="7"/>
      <c r="D220" s="7"/>
      <c r="E220" s="7"/>
      <c r="F220" s="65"/>
      <c r="G220" s="66"/>
      <c r="H220" s="66"/>
      <c r="I220" s="66"/>
      <c r="J220" s="66"/>
      <c r="K220" s="7"/>
      <c r="L220" s="7"/>
      <c r="M220" s="19"/>
      <c r="N220" s="19"/>
    </row>
    <row r="221" spans="1:14" s="6" customFormat="1" ht="75" customHeight="1">
      <c r="A221" s="20" t="s">
        <v>8</v>
      </c>
      <c r="B221" s="20" t="s">
        <v>9</v>
      </c>
      <c r="C221" s="20" t="s">
        <v>10</v>
      </c>
      <c r="D221" s="20" t="s">
        <v>11</v>
      </c>
      <c r="E221" s="20" t="s">
        <v>12</v>
      </c>
      <c r="F221" s="22" t="s">
        <v>13</v>
      </c>
      <c r="G221" s="23" t="s">
        <v>14</v>
      </c>
      <c r="H221" s="23" t="s">
        <v>15</v>
      </c>
      <c r="I221" s="23" t="s">
        <v>16</v>
      </c>
      <c r="J221" s="24" t="s">
        <v>17</v>
      </c>
      <c r="K221" s="20" t="s">
        <v>18</v>
      </c>
      <c r="L221" s="20" t="s">
        <v>19</v>
      </c>
      <c r="M221" s="20" t="s">
        <v>20</v>
      </c>
      <c r="N221" s="25" t="s">
        <v>21</v>
      </c>
    </row>
    <row r="222" spans="1:14" s="33" customFormat="1" ht="56.25" customHeight="1">
      <c r="A222" s="26">
        <v>1</v>
      </c>
      <c r="B222" s="31" t="s">
        <v>297</v>
      </c>
      <c r="C222" s="31" t="s">
        <v>298</v>
      </c>
      <c r="D222" s="26" t="s">
        <v>24</v>
      </c>
      <c r="E222" s="31" t="s">
        <v>39</v>
      </c>
      <c r="F222" s="34">
        <v>150</v>
      </c>
      <c r="G222" s="41">
        <v>15</v>
      </c>
      <c r="H222" s="29">
        <f t="shared" ref="H222:H286" si="20">F222*G222</f>
        <v>2250</v>
      </c>
      <c r="I222" s="29">
        <f t="shared" ref="I222:I286" si="21">H222*1.19</f>
        <v>2677.5</v>
      </c>
      <c r="J222" s="30">
        <f>H222/4.98</f>
        <v>451.80722891566262</v>
      </c>
      <c r="K222" s="31" t="s">
        <v>26</v>
      </c>
      <c r="L222" s="32" t="s">
        <v>27</v>
      </c>
      <c r="M222" s="32" t="s">
        <v>191</v>
      </c>
      <c r="N222" s="26" t="s">
        <v>29</v>
      </c>
    </row>
    <row r="223" spans="1:14" s="33" customFormat="1" ht="15" customHeight="1">
      <c r="A223" s="26">
        <v>2</v>
      </c>
      <c r="B223" s="26" t="s">
        <v>299</v>
      </c>
      <c r="C223" s="31" t="s">
        <v>300</v>
      </c>
      <c r="D223" s="26" t="s">
        <v>24</v>
      </c>
      <c r="E223" s="26" t="s">
        <v>39</v>
      </c>
      <c r="F223" s="27">
        <v>3000</v>
      </c>
      <c r="G223" s="41">
        <v>1</v>
      </c>
      <c r="H223" s="29">
        <f t="shared" si="20"/>
        <v>3000</v>
      </c>
      <c r="I223" s="29">
        <f t="shared" si="21"/>
        <v>3570</v>
      </c>
      <c r="J223" s="30">
        <f t="shared" ref="J223:J287" si="22">H223/4.98</f>
        <v>602.40963855421683</v>
      </c>
      <c r="K223" s="31" t="s">
        <v>26</v>
      </c>
      <c r="L223" s="32"/>
      <c r="M223" s="32"/>
      <c r="N223" s="26"/>
    </row>
    <row r="224" spans="1:14" s="33" customFormat="1" ht="15" customHeight="1">
      <c r="A224" s="26">
        <v>3</v>
      </c>
      <c r="B224" s="26" t="s">
        <v>301</v>
      </c>
      <c r="C224" s="31" t="s">
        <v>300</v>
      </c>
      <c r="D224" s="26" t="s">
        <v>24</v>
      </c>
      <c r="E224" s="26" t="s">
        <v>302</v>
      </c>
      <c r="F224" s="27">
        <v>2500</v>
      </c>
      <c r="G224" s="41">
        <v>25</v>
      </c>
      <c r="H224" s="29">
        <f t="shared" si="20"/>
        <v>62500</v>
      </c>
      <c r="I224" s="29">
        <f t="shared" si="21"/>
        <v>74375</v>
      </c>
      <c r="J224" s="30">
        <f t="shared" si="22"/>
        <v>12550.200803212851</v>
      </c>
      <c r="K224" s="31" t="s">
        <v>26</v>
      </c>
      <c r="L224" s="32"/>
      <c r="M224" s="32"/>
      <c r="N224" s="26"/>
    </row>
    <row r="225" spans="1:14" s="33" customFormat="1" ht="15" customHeight="1">
      <c r="A225" s="26">
        <v>4</v>
      </c>
      <c r="B225" s="26" t="s">
        <v>303</v>
      </c>
      <c r="C225" s="31" t="s">
        <v>304</v>
      </c>
      <c r="D225" s="26" t="s">
        <v>24</v>
      </c>
      <c r="E225" s="26" t="s">
        <v>36</v>
      </c>
      <c r="F225" s="27">
        <v>200</v>
      </c>
      <c r="G225" s="41">
        <v>7</v>
      </c>
      <c r="H225" s="29">
        <f t="shared" si="20"/>
        <v>1400</v>
      </c>
      <c r="I225" s="29">
        <f t="shared" si="21"/>
        <v>1666</v>
      </c>
      <c r="J225" s="30">
        <f t="shared" si="22"/>
        <v>281.12449799196787</v>
      </c>
      <c r="K225" s="31" t="s">
        <v>26</v>
      </c>
      <c r="L225" s="26"/>
      <c r="M225" s="32"/>
      <c r="N225" s="26"/>
    </row>
    <row r="226" spans="1:14" s="33" customFormat="1" ht="15" customHeight="1">
      <c r="A226" s="26">
        <v>5</v>
      </c>
      <c r="B226" s="26" t="s">
        <v>305</v>
      </c>
      <c r="C226" s="31" t="s">
        <v>306</v>
      </c>
      <c r="D226" s="26" t="s">
        <v>24</v>
      </c>
      <c r="E226" s="26" t="s">
        <v>116</v>
      </c>
      <c r="F226" s="27">
        <v>400</v>
      </c>
      <c r="G226" s="41">
        <v>4</v>
      </c>
      <c r="H226" s="29">
        <f t="shared" si="20"/>
        <v>1600</v>
      </c>
      <c r="I226" s="29">
        <f t="shared" si="21"/>
        <v>1904</v>
      </c>
      <c r="J226" s="30">
        <f t="shared" si="22"/>
        <v>321.28514056224896</v>
      </c>
      <c r="K226" s="31" t="s">
        <v>26</v>
      </c>
      <c r="L226" s="26"/>
      <c r="M226" s="32"/>
      <c r="N226" s="26"/>
    </row>
    <row r="227" spans="1:14" s="33" customFormat="1" ht="15" customHeight="1">
      <c r="A227" s="26">
        <v>6</v>
      </c>
      <c r="B227" s="26" t="s">
        <v>307</v>
      </c>
      <c r="C227" s="31" t="s">
        <v>308</v>
      </c>
      <c r="D227" s="26" t="s">
        <v>24</v>
      </c>
      <c r="E227" s="26" t="s">
        <v>302</v>
      </c>
      <c r="F227" s="27">
        <v>50</v>
      </c>
      <c r="G227" s="41">
        <v>20</v>
      </c>
      <c r="H227" s="29">
        <f t="shared" si="20"/>
        <v>1000</v>
      </c>
      <c r="I227" s="29">
        <f t="shared" si="21"/>
        <v>1190</v>
      </c>
      <c r="J227" s="30">
        <f t="shared" si="22"/>
        <v>200.80321285140562</v>
      </c>
      <c r="K227" s="31" t="s">
        <v>26</v>
      </c>
      <c r="L227" s="32"/>
      <c r="M227" s="32"/>
      <c r="N227" s="26"/>
    </row>
    <row r="228" spans="1:14" s="33" customFormat="1">
      <c r="A228" s="26">
        <v>7</v>
      </c>
      <c r="B228" s="31" t="s">
        <v>309</v>
      </c>
      <c r="C228" s="31" t="s">
        <v>310</v>
      </c>
      <c r="D228" s="26" t="s">
        <v>24</v>
      </c>
      <c r="E228" s="31" t="s">
        <v>73</v>
      </c>
      <c r="F228" s="34">
        <v>30</v>
      </c>
      <c r="G228" s="35">
        <v>25</v>
      </c>
      <c r="H228" s="29">
        <f t="shared" si="20"/>
        <v>750</v>
      </c>
      <c r="I228" s="29">
        <f t="shared" si="21"/>
        <v>892.5</v>
      </c>
      <c r="J228" s="30">
        <f t="shared" si="22"/>
        <v>150.60240963855421</v>
      </c>
      <c r="K228" s="31" t="s">
        <v>26</v>
      </c>
      <c r="L228" s="31"/>
      <c r="M228" s="31"/>
      <c r="N228" s="31"/>
    </row>
    <row r="229" spans="1:14" s="33" customFormat="1">
      <c r="A229" s="26">
        <v>8</v>
      </c>
      <c r="B229" s="31" t="s">
        <v>311</v>
      </c>
      <c r="C229" s="31" t="s">
        <v>312</v>
      </c>
      <c r="D229" s="26" t="s">
        <v>24</v>
      </c>
      <c r="E229" s="31" t="s">
        <v>39</v>
      </c>
      <c r="F229" s="34">
        <v>250</v>
      </c>
      <c r="G229" s="35">
        <v>50</v>
      </c>
      <c r="H229" s="29">
        <f t="shared" si="20"/>
        <v>12500</v>
      </c>
      <c r="I229" s="29">
        <f t="shared" si="21"/>
        <v>14875</v>
      </c>
      <c r="J229" s="30">
        <f t="shared" si="22"/>
        <v>2510.0401606425698</v>
      </c>
      <c r="K229" s="31" t="s">
        <v>26</v>
      </c>
      <c r="L229" s="31"/>
      <c r="M229" s="31"/>
      <c r="N229" s="31"/>
    </row>
    <row r="230" spans="1:14" s="33" customFormat="1">
      <c r="A230" s="26">
        <v>9</v>
      </c>
      <c r="B230" s="31" t="s">
        <v>313</v>
      </c>
      <c r="C230" s="31" t="s">
        <v>306</v>
      </c>
      <c r="D230" s="26" t="s">
        <v>24</v>
      </c>
      <c r="E230" s="31" t="s">
        <v>116</v>
      </c>
      <c r="F230" s="34">
        <v>300</v>
      </c>
      <c r="G230" s="35">
        <v>5</v>
      </c>
      <c r="H230" s="29">
        <f t="shared" si="20"/>
        <v>1500</v>
      </c>
      <c r="I230" s="29">
        <f t="shared" si="21"/>
        <v>1785</v>
      </c>
      <c r="J230" s="30">
        <f t="shared" si="22"/>
        <v>301.20481927710841</v>
      </c>
      <c r="K230" s="31" t="s">
        <v>26</v>
      </c>
      <c r="L230" s="31"/>
      <c r="M230" s="31"/>
      <c r="N230" s="31"/>
    </row>
    <row r="231" spans="1:14" s="33" customFormat="1">
      <c r="A231" s="26">
        <v>10</v>
      </c>
      <c r="B231" s="31" t="s">
        <v>314</v>
      </c>
      <c r="C231" s="31" t="s">
        <v>315</v>
      </c>
      <c r="D231" s="26" t="s">
        <v>24</v>
      </c>
      <c r="E231" s="31" t="s">
        <v>39</v>
      </c>
      <c r="F231" s="34">
        <v>3000</v>
      </c>
      <c r="G231" s="35">
        <v>2.5</v>
      </c>
      <c r="H231" s="29">
        <f t="shared" si="20"/>
        <v>7500</v>
      </c>
      <c r="I231" s="29">
        <f t="shared" si="21"/>
        <v>8925</v>
      </c>
      <c r="J231" s="30">
        <f t="shared" si="22"/>
        <v>1506.024096385542</v>
      </c>
      <c r="K231" s="31" t="s">
        <v>26</v>
      </c>
      <c r="L231" s="25"/>
      <c r="M231" s="31"/>
      <c r="N231" s="31"/>
    </row>
    <row r="232" spans="1:14" s="33" customFormat="1">
      <c r="A232" s="26">
        <v>11</v>
      </c>
      <c r="B232" s="31" t="s">
        <v>316</v>
      </c>
      <c r="C232" s="31" t="s">
        <v>315</v>
      </c>
      <c r="D232" s="26" t="s">
        <v>24</v>
      </c>
      <c r="E232" s="31" t="s">
        <v>39</v>
      </c>
      <c r="F232" s="34">
        <v>2000</v>
      </c>
      <c r="G232" s="35">
        <v>0.5</v>
      </c>
      <c r="H232" s="29">
        <f t="shared" si="20"/>
        <v>1000</v>
      </c>
      <c r="I232" s="29">
        <f t="shared" si="21"/>
        <v>1190</v>
      </c>
      <c r="J232" s="30">
        <f t="shared" si="22"/>
        <v>200.80321285140562</v>
      </c>
      <c r="K232" s="31" t="s">
        <v>26</v>
      </c>
      <c r="L232" s="25"/>
      <c r="M232" s="31"/>
      <c r="N232" s="31"/>
    </row>
    <row r="233" spans="1:14" s="33" customFormat="1">
      <c r="A233" s="26">
        <v>12</v>
      </c>
      <c r="B233" s="31" t="s">
        <v>317</v>
      </c>
      <c r="C233" s="31" t="s">
        <v>318</v>
      </c>
      <c r="D233" s="26" t="s">
        <v>24</v>
      </c>
      <c r="E233" s="31" t="s">
        <v>116</v>
      </c>
      <c r="F233" s="34">
        <v>100</v>
      </c>
      <c r="G233" s="35">
        <v>15</v>
      </c>
      <c r="H233" s="29">
        <f t="shared" si="20"/>
        <v>1500</v>
      </c>
      <c r="I233" s="29">
        <f t="shared" si="21"/>
        <v>1785</v>
      </c>
      <c r="J233" s="30">
        <f t="shared" si="22"/>
        <v>301.20481927710841</v>
      </c>
      <c r="K233" s="31" t="s">
        <v>26</v>
      </c>
      <c r="L233" s="31"/>
      <c r="M233" s="31"/>
      <c r="N233" s="31"/>
    </row>
    <row r="234" spans="1:14" s="33" customFormat="1">
      <c r="A234" s="26">
        <v>13</v>
      </c>
      <c r="B234" s="31" t="s">
        <v>319</v>
      </c>
      <c r="C234" s="31" t="s">
        <v>320</v>
      </c>
      <c r="D234" s="26" t="s">
        <v>24</v>
      </c>
      <c r="E234" s="31" t="s">
        <v>39</v>
      </c>
      <c r="F234" s="34">
        <v>800</v>
      </c>
      <c r="G234" s="35">
        <v>25</v>
      </c>
      <c r="H234" s="29">
        <f t="shared" si="20"/>
        <v>20000</v>
      </c>
      <c r="I234" s="29">
        <f t="shared" si="21"/>
        <v>23800</v>
      </c>
      <c r="J234" s="30">
        <f t="shared" si="22"/>
        <v>4016.064257028112</v>
      </c>
      <c r="K234" s="31" t="s">
        <v>26</v>
      </c>
      <c r="L234" s="31"/>
      <c r="M234" s="31"/>
      <c r="N234" s="31"/>
    </row>
    <row r="235" spans="1:14" s="33" customFormat="1">
      <c r="A235" s="26">
        <v>14</v>
      </c>
      <c r="B235" s="31" t="s">
        <v>321</v>
      </c>
      <c r="C235" s="31" t="s">
        <v>322</v>
      </c>
      <c r="D235" s="26" t="s">
        <v>24</v>
      </c>
      <c r="E235" s="31" t="s">
        <v>323</v>
      </c>
      <c r="F235" s="34">
        <v>30</v>
      </c>
      <c r="G235" s="35">
        <v>30</v>
      </c>
      <c r="H235" s="29">
        <f t="shared" si="20"/>
        <v>900</v>
      </c>
      <c r="I235" s="29">
        <f t="shared" si="21"/>
        <v>1071</v>
      </c>
      <c r="J235" s="30">
        <f t="shared" si="22"/>
        <v>180.72289156626505</v>
      </c>
      <c r="K235" s="31" t="s">
        <v>26</v>
      </c>
      <c r="L235" s="31"/>
      <c r="M235" s="31"/>
      <c r="N235" s="31"/>
    </row>
    <row r="236" spans="1:14" s="33" customFormat="1">
      <c r="A236" s="26">
        <v>15</v>
      </c>
      <c r="B236" s="31" t="s">
        <v>324</v>
      </c>
      <c r="C236" s="63" t="s">
        <v>325</v>
      </c>
      <c r="D236" s="26" t="s">
        <v>24</v>
      </c>
      <c r="E236" s="31" t="s">
        <v>39</v>
      </c>
      <c r="F236" s="34">
        <v>5300</v>
      </c>
      <c r="G236" s="35">
        <v>3</v>
      </c>
      <c r="H236" s="29">
        <f t="shared" si="20"/>
        <v>15900</v>
      </c>
      <c r="I236" s="29">
        <f t="shared" si="21"/>
        <v>18921</v>
      </c>
      <c r="J236" s="30">
        <f t="shared" si="22"/>
        <v>3192.7710843373493</v>
      </c>
      <c r="K236" s="31" t="s">
        <v>26</v>
      </c>
      <c r="L236" s="31"/>
      <c r="M236" s="31"/>
      <c r="N236" s="31"/>
    </row>
    <row r="237" spans="1:14" s="33" customFormat="1">
      <c r="A237" s="26">
        <v>16</v>
      </c>
      <c r="B237" s="31" t="s">
        <v>326</v>
      </c>
      <c r="C237" s="63" t="s">
        <v>327</v>
      </c>
      <c r="D237" s="26" t="s">
        <v>24</v>
      </c>
      <c r="E237" s="31" t="s">
        <v>39</v>
      </c>
      <c r="F237" s="34">
        <v>3440</v>
      </c>
      <c r="G237" s="35">
        <v>16</v>
      </c>
      <c r="H237" s="29">
        <f t="shared" si="20"/>
        <v>55040</v>
      </c>
      <c r="I237" s="29">
        <f t="shared" si="21"/>
        <v>65497.599999999999</v>
      </c>
      <c r="J237" s="30">
        <f t="shared" si="22"/>
        <v>11052.208835341364</v>
      </c>
      <c r="K237" s="31" t="s">
        <v>26</v>
      </c>
      <c r="L237" s="31"/>
      <c r="M237" s="31"/>
      <c r="N237" s="31"/>
    </row>
    <row r="238" spans="1:14" s="33" customFormat="1">
      <c r="A238" s="26">
        <v>17</v>
      </c>
      <c r="B238" s="31" t="s">
        <v>328</v>
      </c>
      <c r="C238" s="63" t="s">
        <v>327</v>
      </c>
      <c r="D238" s="26" t="s">
        <v>24</v>
      </c>
      <c r="E238" s="31" t="s">
        <v>39</v>
      </c>
      <c r="F238" s="34">
        <v>1370</v>
      </c>
      <c r="G238" s="35">
        <v>30</v>
      </c>
      <c r="H238" s="29">
        <f t="shared" si="20"/>
        <v>41100</v>
      </c>
      <c r="I238" s="29">
        <f t="shared" si="21"/>
        <v>48909</v>
      </c>
      <c r="J238" s="30">
        <f t="shared" si="22"/>
        <v>8253.0120481927697</v>
      </c>
      <c r="K238" s="31" t="s">
        <v>26</v>
      </c>
      <c r="L238" s="31"/>
      <c r="M238" s="31"/>
      <c r="N238" s="31"/>
    </row>
    <row r="239" spans="1:14" s="33" customFormat="1">
      <c r="A239" s="26">
        <v>18</v>
      </c>
      <c r="B239" s="31" t="s">
        <v>329</v>
      </c>
      <c r="C239" s="63" t="s">
        <v>327</v>
      </c>
      <c r="D239" s="26" t="s">
        <v>24</v>
      </c>
      <c r="E239" s="31" t="s">
        <v>39</v>
      </c>
      <c r="F239" s="34">
        <v>280</v>
      </c>
      <c r="G239" s="35">
        <v>5</v>
      </c>
      <c r="H239" s="29">
        <f t="shared" si="20"/>
        <v>1400</v>
      </c>
      <c r="I239" s="29">
        <f t="shared" si="21"/>
        <v>1666</v>
      </c>
      <c r="J239" s="30">
        <f t="shared" si="22"/>
        <v>281.12449799196787</v>
      </c>
      <c r="K239" s="31" t="s">
        <v>26</v>
      </c>
      <c r="L239" s="31"/>
      <c r="M239" s="31"/>
      <c r="N239" s="31"/>
    </row>
    <row r="240" spans="1:14" s="33" customFormat="1">
      <c r="A240" s="26">
        <v>19</v>
      </c>
      <c r="B240" s="31" t="s">
        <v>330</v>
      </c>
      <c r="C240" s="31" t="s">
        <v>331</v>
      </c>
      <c r="D240" s="26" t="s">
        <v>24</v>
      </c>
      <c r="E240" s="31" t="s">
        <v>39</v>
      </c>
      <c r="F240" s="34">
        <v>10</v>
      </c>
      <c r="G240" s="35">
        <v>75</v>
      </c>
      <c r="H240" s="29">
        <f t="shared" si="20"/>
        <v>750</v>
      </c>
      <c r="I240" s="29">
        <f t="shared" si="21"/>
        <v>892.5</v>
      </c>
      <c r="J240" s="30">
        <f t="shared" si="22"/>
        <v>150.60240963855421</v>
      </c>
      <c r="K240" s="31" t="s">
        <v>26</v>
      </c>
      <c r="L240" s="31"/>
      <c r="M240" s="31"/>
      <c r="N240" s="31"/>
    </row>
    <row r="241" spans="1:14" s="33" customFormat="1">
      <c r="A241" s="26">
        <v>20</v>
      </c>
      <c r="B241" s="31" t="s">
        <v>332</v>
      </c>
      <c r="C241" s="31" t="s">
        <v>333</v>
      </c>
      <c r="D241" s="26" t="s">
        <v>24</v>
      </c>
      <c r="E241" s="31" t="s">
        <v>334</v>
      </c>
      <c r="F241" s="34">
        <v>30</v>
      </c>
      <c r="G241" s="35">
        <v>300</v>
      </c>
      <c r="H241" s="29">
        <f t="shared" si="20"/>
        <v>9000</v>
      </c>
      <c r="I241" s="29">
        <f t="shared" si="21"/>
        <v>10710</v>
      </c>
      <c r="J241" s="30">
        <f t="shared" si="22"/>
        <v>1807.2289156626505</v>
      </c>
      <c r="K241" s="31" t="s">
        <v>26</v>
      </c>
      <c r="L241" s="31"/>
      <c r="M241" s="31"/>
      <c r="N241" s="31"/>
    </row>
    <row r="242" spans="1:14" s="33" customFormat="1">
      <c r="A242" s="26">
        <v>21</v>
      </c>
      <c r="B242" s="31" t="s">
        <v>335</v>
      </c>
      <c r="C242" s="31" t="s">
        <v>336</v>
      </c>
      <c r="D242" s="26" t="s">
        <v>24</v>
      </c>
      <c r="E242" s="31" t="s">
        <v>36</v>
      </c>
      <c r="F242" s="34">
        <v>50</v>
      </c>
      <c r="G242" s="35">
        <v>8</v>
      </c>
      <c r="H242" s="29">
        <f t="shared" si="20"/>
        <v>400</v>
      </c>
      <c r="I242" s="29">
        <f t="shared" si="21"/>
        <v>476</v>
      </c>
      <c r="J242" s="30">
        <f t="shared" si="22"/>
        <v>80.321285140562239</v>
      </c>
      <c r="K242" s="31" t="s">
        <v>26</v>
      </c>
      <c r="L242" s="25"/>
      <c r="M242" s="31"/>
      <c r="N242" s="31"/>
    </row>
    <row r="243" spans="1:14" s="33" customFormat="1">
      <c r="A243" s="26">
        <v>22</v>
      </c>
      <c r="B243" s="31" t="s">
        <v>337</v>
      </c>
      <c r="C243" s="31" t="s">
        <v>338</v>
      </c>
      <c r="D243" s="26" t="s">
        <v>24</v>
      </c>
      <c r="E243" s="31" t="s">
        <v>39</v>
      </c>
      <c r="F243" s="34">
        <v>30</v>
      </c>
      <c r="G243" s="35">
        <v>8</v>
      </c>
      <c r="H243" s="29">
        <f t="shared" si="20"/>
        <v>240</v>
      </c>
      <c r="I243" s="29">
        <f t="shared" si="21"/>
        <v>285.59999999999997</v>
      </c>
      <c r="J243" s="30">
        <f t="shared" si="22"/>
        <v>48.192771084337345</v>
      </c>
      <c r="K243" s="31" t="s">
        <v>26</v>
      </c>
      <c r="L243" s="31"/>
      <c r="M243" s="31"/>
      <c r="N243" s="31"/>
    </row>
    <row r="244" spans="1:14" s="33" customFormat="1">
      <c r="A244" s="26">
        <v>23</v>
      </c>
      <c r="B244" s="31" t="s">
        <v>339</v>
      </c>
      <c r="C244" s="31" t="s">
        <v>340</v>
      </c>
      <c r="D244" s="26" t="s">
        <v>24</v>
      </c>
      <c r="E244" s="31" t="s">
        <v>39</v>
      </c>
      <c r="F244" s="34">
        <v>90</v>
      </c>
      <c r="G244" s="35">
        <v>120</v>
      </c>
      <c r="H244" s="29">
        <f t="shared" si="20"/>
        <v>10800</v>
      </c>
      <c r="I244" s="29">
        <f t="shared" si="21"/>
        <v>12852</v>
      </c>
      <c r="J244" s="30">
        <f t="shared" si="22"/>
        <v>2168.6746987951806</v>
      </c>
      <c r="K244" s="31" t="s">
        <v>26</v>
      </c>
      <c r="L244" s="31"/>
      <c r="M244" s="31"/>
      <c r="N244" s="31"/>
    </row>
    <row r="245" spans="1:14" s="33" customFormat="1">
      <c r="A245" s="26">
        <v>24</v>
      </c>
      <c r="B245" s="31" t="s">
        <v>341</v>
      </c>
      <c r="C245" s="31" t="s">
        <v>340</v>
      </c>
      <c r="D245" s="26" t="s">
        <v>24</v>
      </c>
      <c r="E245" s="31" t="s">
        <v>39</v>
      </c>
      <c r="F245" s="34">
        <v>27</v>
      </c>
      <c r="G245" s="35">
        <v>120</v>
      </c>
      <c r="H245" s="29">
        <f t="shared" si="20"/>
        <v>3240</v>
      </c>
      <c r="I245" s="29">
        <f t="shared" si="21"/>
        <v>3855.6</v>
      </c>
      <c r="J245" s="30">
        <f t="shared" si="22"/>
        <v>650.60240963855415</v>
      </c>
      <c r="K245" s="31" t="s">
        <v>26</v>
      </c>
      <c r="L245" s="25"/>
      <c r="M245" s="31"/>
      <c r="N245" s="31"/>
    </row>
    <row r="246" spans="1:14" s="33" customFormat="1">
      <c r="A246" s="26">
        <v>25</v>
      </c>
      <c r="B246" s="31" t="s">
        <v>342</v>
      </c>
      <c r="C246" s="31" t="s">
        <v>343</v>
      </c>
      <c r="D246" s="26" t="s">
        <v>24</v>
      </c>
      <c r="E246" s="31" t="s">
        <v>36</v>
      </c>
      <c r="F246" s="34">
        <v>350</v>
      </c>
      <c r="G246" s="35">
        <v>35</v>
      </c>
      <c r="H246" s="29">
        <f t="shared" si="20"/>
        <v>12250</v>
      </c>
      <c r="I246" s="29">
        <f t="shared" si="21"/>
        <v>14577.5</v>
      </c>
      <c r="J246" s="30">
        <f t="shared" si="22"/>
        <v>2459.8393574297188</v>
      </c>
      <c r="K246" s="31" t="s">
        <v>26</v>
      </c>
      <c r="L246" s="25"/>
      <c r="M246" s="31"/>
      <c r="N246" s="31"/>
    </row>
    <row r="247" spans="1:14" s="33" customFormat="1">
      <c r="A247" s="26">
        <v>26</v>
      </c>
      <c r="B247" s="31" t="s">
        <v>344</v>
      </c>
      <c r="C247" s="31" t="s">
        <v>343</v>
      </c>
      <c r="D247" s="26" t="s">
        <v>24</v>
      </c>
      <c r="E247" s="31" t="s">
        <v>36</v>
      </c>
      <c r="F247" s="34">
        <v>270</v>
      </c>
      <c r="G247" s="35">
        <v>35</v>
      </c>
      <c r="H247" s="29">
        <f t="shared" si="20"/>
        <v>9450</v>
      </c>
      <c r="I247" s="29">
        <f t="shared" si="21"/>
        <v>11245.5</v>
      </c>
      <c r="J247" s="30">
        <f t="shared" si="22"/>
        <v>1897.5903614457829</v>
      </c>
      <c r="K247" s="31" t="s">
        <v>26</v>
      </c>
      <c r="L247" s="25"/>
      <c r="M247" s="31"/>
      <c r="N247" s="31"/>
    </row>
    <row r="248" spans="1:14" s="33" customFormat="1">
      <c r="A248" s="26">
        <v>27</v>
      </c>
      <c r="B248" s="31" t="s">
        <v>345</v>
      </c>
      <c r="C248" s="31" t="s">
        <v>343</v>
      </c>
      <c r="D248" s="26" t="s">
        <v>24</v>
      </c>
      <c r="E248" s="31" t="s">
        <v>36</v>
      </c>
      <c r="F248" s="34">
        <v>13</v>
      </c>
      <c r="G248" s="35">
        <v>200</v>
      </c>
      <c r="H248" s="29">
        <f t="shared" si="20"/>
        <v>2600</v>
      </c>
      <c r="I248" s="29">
        <f t="shared" si="21"/>
        <v>3094</v>
      </c>
      <c r="J248" s="30">
        <f t="shared" si="22"/>
        <v>522.08835341365454</v>
      </c>
      <c r="K248" s="31" t="s">
        <v>26</v>
      </c>
      <c r="L248" s="25"/>
      <c r="M248" s="31"/>
      <c r="N248" s="31"/>
    </row>
    <row r="249" spans="1:14" s="33" customFormat="1">
      <c r="A249" s="26">
        <v>28</v>
      </c>
      <c r="B249" s="31" t="s">
        <v>346</v>
      </c>
      <c r="C249" s="31" t="s">
        <v>343</v>
      </c>
      <c r="D249" s="26" t="s">
        <v>24</v>
      </c>
      <c r="E249" s="31" t="s">
        <v>36</v>
      </c>
      <c r="F249" s="34">
        <v>3</v>
      </c>
      <c r="G249" s="35">
        <v>70</v>
      </c>
      <c r="H249" s="29">
        <f t="shared" si="20"/>
        <v>210</v>
      </c>
      <c r="I249" s="29">
        <f t="shared" si="21"/>
        <v>249.89999999999998</v>
      </c>
      <c r="J249" s="30">
        <f t="shared" si="22"/>
        <v>42.168674698795179</v>
      </c>
      <c r="K249" s="31" t="s">
        <v>26</v>
      </c>
      <c r="L249" s="25"/>
      <c r="M249" s="31"/>
      <c r="N249" s="31"/>
    </row>
    <row r="250" spans="1:14" s="33" customFormat="1">
      <c r="A250" s="26">
        <v>29</v>
      </c>
      <c r="B250" s="31" t="s">
        <v>347</v>
      </c>
      <c r="C250" s="31" t="s">
        <v>318</v>
      </c>
      <c r="D250" s="26" t="s">
        <v>24</v>
      </c>
      <c r="E250" s="31" t="s">
        <v>39</v>
      </c>
      <c r="F250" s="34">
        <v>6</v>
      </c>
      <c r="G250" s="35">
        <v>30</v>
      </c>
      <c r="H250" s="29">
        <f t="shared" si="20"/>
        <v>180</v>
      </c>
      <c r="I250" s="29">
        <f t="shared" si="21"/>
        <v>214.2</v>
      </c>
      <c r="J250" s="30">
        <f t="shared" si="22"/>
        <v>36.144578313253007</v>
      </c>
      <c r="K250" s="31" t="s">
        <v>26</v>
      </c>
      <c r="L250" s="25"/>
      <c r="M250" s="31"/>
      <c r="N250" s="31"/>
    </row>
    <row r="251" spans="1:14" s="33" customFormat="1">
      <c r="A251" s="26">
        <v>30</v>
      </c>
      <c r="B251" s="31" t="s">
        <v>348</v>
      </c>
      <c r="C251" s="31" t="s">
        <v>322</v>
      </c>
      <c r="D251" s="26" t="s">
        <v>24</v>
      </c>
      <c r="E251" s="31" t="s">
        <v>39</v>
      </c>
      <c r="F251" s="34">
        <v>312</v>
      </c>
      <c r="G251" s="35">
        <v>25</v>
      </c>
      <c r="H251" s="29">
        <f t="shared" si="20"/>
        <v>7800</v>
      </c>
      <c r="I251" s="29">
        <f t="shared" si="21"/>
        <v>9282</v>
      </c>
      <c r="J251" s="30">
        <f t="shared" si="22"/>
        <v>1566.2650602409637</v>
      </c>
      <c r="K251" s="31" t="s">
        <v>26</v>
      </c>
      <c r="L251" s="31"/>
      <c r="M251" s="31"/>
      <c r="N251" s="31"/>
    </row>
    <row r="252" spans="1:14" s="33" customFormat="1">
      <c r="A252" s="26">
        <v>31</v>
      </c>
      <c r="B252" s="31" t="s">
        <v>349</v>
      </c>
      <c r="C252" s="31" t="s">
        <v>350</v>
      </c>
      <c r="D252" s="26" t="s">
        <v>24</v>
      </c>
      <c r="E252" s="31" t="s">
        <v>39</v>
      </c>
      <c r="F252" s="34">
        <v>322</v>
      </c>
      <c r="G252" s="35">
        <v>25</v>
      </c>
      <c r="H252" s="29">
        <f t="shared" si="20"/>
        <v>8050</v>
      </c>
      <c r="I252" s="29">
        <f t="shared" si="21"/>
        <v>9579.5</v>
      </c>
      <c r="J252" s="30">
        <f t="shared" si="22"/>
        <v>1616.465863453815</v>
      </c>
      <c r="K252" s="31" t="s">
        <v>26</v>
      </c>
      <c r="L252" s="31"/>
      <c r="M252" s="31"/>
      <c r="N252" s="31"/>
    </row>
    <row r="253" spans="1:14" s="33" customFormat="1">
      <c r="A253" s="26">
        <v>32</v>
      </c>
      <c r="B253" s="31" t="s">
        <v>351</v>
      </c>
      <c r="C253" s="31" t="s">
        <v>322</v>
      </c>
      <c r="D253" s="26" t="s">
        <v>24</v>
      </c>
      <c r="E253" s="31" t="s">
        <v>39</v>
      </c>
      <c r="F253" s="34">
        <v>250</v>
      </c>
      <c r="G253" s="35">
        <v>25</v>
      </c>
      <c r="H253" s="29">
        <f t="shared" si="20"/>
        <v>6250</v>
      </c>
      <c r="I253" s="29">
        <f t="shared" si="21"/>
        <v>7437.5</v>
      </c>
      <c r="J253" s="30">
        <f t="shared" si="22"/>
        <v>1255.0200803212849</v>
      </c>
      <c r="K253" s="31" t="s">
        <v>26</v>
      </c>
      <c r="L253" s="31"/>
      <c r="M253" s="31"/>
      <c r="N253" s="31"/>
    </row>
    <row r="254" spans="1:14" s="33" customFormat="1">
      <c r="A254" s="26">
        <v>33</v>
      </c>
      <c r="B254" s="31" t="s">
        <v>352</v>
      </c>
      <c r="C254" s="31" t="s">
        <v>322</v>
      </c>
      <c r="D254" s="26" t="s">
        <v>24</v>
      </c>
      <c r="E254" s="31" t="s">
        <v>39</v>
      </c>
      <c r="F254" s="34">
        <v>427</v>
      </c>
      <c r="G254" s="35">
        <v>20</v>
      </c>
      <c r="H254" s="29">
        <f t="shared" si="20"/>
        <v>8540</v>
      </c>
      <c r="I254" s="29">
        <f t="shared" si="21"/>
        <v>10162.6</v>
      </c>
      <c r="J254" s="30">
        <f t="shared" si="22"/>
        <v>1714.859437751004</v>
      </c>
      <c r="K254" s="31" t="s">
        <v>26</v>
      </c>
      <c r="L254" s="31"/>
      <c r="M254" s="31"/>
      <c r="N254" s="31"/>
    </row>
    <row r="255" spans="1:14" s="33" customFormat="1">
      <c r="A255" s="26">
        <v>34</v>
      </c>
      <c r="B255" s="31" t="s">
        <v>353</v>
      </c>
      <c r="C255" s="31" t="s">
        <v>322</v>
      </c>
      <c r="D255" s="26" t="s">
        <v>24</v>
      </c>
      <c r="E255" s="31" t="s">
        <v>39</v>
      </c>
      <c r="F255" s="34">
        <v>30</v>
      </c>
      <c r="G255" s="35">
        <v>20</v>
      </c>
      <c r="H255" s="29">
        <f t="shared" si="20"/>
        <v>600</v>
      </c>
      <c r="I255" s="29">
        <f t="shared" si="21"/>
        <v>714</v>
      </c>
      <c r="J255" s="30">
        <f t="shared" si="22"/>
        <v>120.48192771084337</v>
      </c>
      <c r="K255" s="31" t="s">
        <v>26</v>
      </c>
      <c r="L255" s="31"/>
      <c r="M255" s="31"/>
      <c r="N255" s="31"/>
    </row>
    <row r="256" spans="1:14" s="33" customFormat="1">
      <c r="A256" s="26">
        <v>35</v>
      </c>
      <c r="B256" s="31" t="s">
        <v>354</v>
      </c>
      <c r="C256" s="31" t="s">
        <v>322</v>
      </c>
      <c r="D256" s="26" t="s">
        <v>24</v>
      </c>
      <c r="E256" s="31" t="s">
        <v>36</v>
      </c>
      <c r="F256" s="34">
        <v>400</v>
      </c>
      <c r="G256" s="35">
        <v>0.5</v>
      </c>
      <c r="H256" s="29">
        <f t="shared" si="20"/>
        <v>200</v>
      </c>
      <c r="I256" s="29">
        <f t="shared" si="21"/>
        <v>238</v>
      </c>
      <c r="J256" s="30">
        <f t="shared" si="22"/>
        <v>40.160642570281119</v>
      </c>
      <c r="K256" s="31" t="s">
        <v>26</v>
      </c>
      <c r="L256" s="31"/>
      <c r="M256" s="31"/>
      <c r="N256" s="31"/>
    </row>
    <row r="257" spans="1:14" s="33" customFormat="1">
      <c r="A257" s="26">
        <v>36</v>
      </c>
      <c r="B257" s="31" t="s">
        <v>355</v>
      </c>
      <c r="C257" s="31" t="s">
        <v>322</v>
      </c>
      <c r="D257" s="26" t="s">
        <v>24</v>
      </c>
      <c r="E257" s="31" t="s">
        <v>356</v>
      </c>
      <c r="F257" s="34">
        <v>100</v>
      </c>
      <c r="G257" s="35">
        <v>7</v>
      </c>
      <c r="H257" s="29">
        <f t="shared" si="20"/>
        <v>700</v>
      </c>
      <c r="I257" s="29">
        <f t="shared" si="21"/>
        <v>833</v>
      </c>
      <c r="J257" s="30">
        <f t="shared" si="22"/>
        <v>140.56224899598394</v>
      </c>
      <c r="K257" s="31" t="s">
        <v>26</v>
      </c>
      <c r="L257" s="31"/>
      <c r="M257" s="31"/>
      <c r="N257" s="31"/>
    </row>
    <row r="258" spans="1:14" s="33" customFormat="1">
      <c r="A258" s="26">
        <v>37</v>
      </c>
      <c r="B258" s="31" t="s">
        <v>357</v>
      </c>
      <c r="C258" s="31" t="s">
        <v>331</v>
      </c>
      <c r="D258" s="26" t="s">
        <v>24</v>
      </c>
      <c r="E258" s="31" t="s">
        <v>39</v>
      </c>
      <c r="F258" s="34">
        <v>6</v>
      </c>
      <c r="G258" s="35">
        <v>120</v>
      </c>
      <c r="H258" s="29">
        <f t="shared" si="20"/>
        <v>720</v>
      </c>
      <c r="I258" s="29">
        <f t="shared" si="21"/>
        <v>856.8</v>
      </c>
      <c r="J258" s="30">
        <f t="shared" si="22"/>
        <v>144.57831325301203</v>
      </c>
      <c r="K258" s="31" t="s">
        <v>26</v>
      </c>
      <c r="L258" s="31"/>
      <c r="M258" s="31"/>
      <c r="N258" s="31"/>
    </row>
    <row r="259" spans="1:14" s="33" customFormat="1">
      <c r="A259" s="26">
        <v>38</v>
      </c>
      <c r="B259" s="31" t="s">
        <v>358</v>
      </c>
      <c r="C259" s="68" t="s">
        <v>359</v>
      </c>
      <c r="D259" s="26" t="s">
        <v>24</v>
      </c>
      <c r="E259" s="31" t="s">
        <v>39</v>
      </c>
      <c r="F259" s="34">
        <v>10</v>
      </c>
      <c r="G259" s="35">
        <v>15</v>
      </c>
      <c r="H259" s="29">
        <f t="shared" si="20"/>
        <v>150</v>
      </c>
      <c r="I259" s="29">
        <f t="shared" si="21"/>
        <v>178.5</v>
      </c>
      <c r="J259" s="30">
        <f t="shared" si="22"/>
        <v>30.120481927710841</v>
      </c>
      <c r="K259" s="31" t="s">
        <v>26</v>
      </c>
      <c r="L259" s="31"/>
      <c r="M259" s="31"/>
      <c r="N259" s="31"/>
    </row>
    <row r="260" spans="1:14" s="33" customFormat="1">
      <c r="A260" s="26">
        <v>39</v>
      </c>
      <c r="B260" s="31" t="s">
        <v>360</v>
      </c>
      <c r="C260" s="31" t="s">
        <v>322</v>
      </c>
      <c r="D260" s="26" t="s">
        <v>24</v>
      </c>
      <c r="E260" s="31" t="s">
        <v>356</v>
      </c>
      <c r="F260" s="34">
        <v>2000</v>
      </c>
      <c r="G260" s="35">
        <v>0.7</v>
      </c>
      <c r="H260" s="29">
        <f t="shared" si="20"/>
        <v>1400</v>
      </c>
      <c r="I260" s="29">
        <f t="shared" si="21"/>
        <v>1666</v>
      </c>
      <c r="J260" s="30">
        <f t="shared" si="22"/>
        <v>281.12449799196787</v>
      </c>
      <c r="K260" s="31" t="s">
        <v>26</v>
      </c>
      <c r="L260" s="31"/>
      <c r="M260" s="31"/>
      <c r="N260" s="31"/>
    </row>
    <row r="261" spans="1:14" s="33" customFormat="1">
      <c r="A261" s="26">
        <v>40</v>
      </c>
      <c r="B261" s="31" t="s">
        <v>361</v>
      </c>
      <c r="C261" s="31" t="s">
        <v>322</v>
      </c>
      <c r="D261" s="26" t="s">
        <v>24</v>
      </c>
      <c r="E261" s="31" t="s">
        <v>39</v>
      </c>
      <c r="F261" s="34">
        <v>4000</v>
      </c>
      <c r="G261" s="35">
        <v>0.7</v>
      </c>
      <c r="H261" s="29">
        <f t="shared" si="20"/>
        <v>2800</v>
      </c>
      <c r="I261" s="29">
        <f t="shared" si="21"/>
        <v>3332</v>
      </c>
      <c r="J261" s="30">
        <f t="shared" si="22"/>
        <v>562.24899598393574</v>
      </c>
      <c r="K261" s="31" t="s">
        <v>26</v>
      </c>
      <c r="L261" s="31"/>
      <c r="M261" s="31"/>
      <c r="N261" s="31"/>
    </row>
    <row r="262" spans="1:14" s="33" customFormat="1">
      <c r="A262" s="26">
        <v>41</v>
      </c>
      <c r="B262" s="31" t="s">
        <v>362</v>
      </c>
      <c r="C262" s="31" t="s">
        <v>331</v>
      </c>
      <c r="D262" s="26" t="s">
        <v>24</v>
      </c>
      <c r="E262" s="31" t="s">
        <v>39</v>
      </c>
      <c r="F262" s="34">
        <v>10</v>
      </c>
      <c r="G262" s="35">
        <v>55</v>
      </c>
      <c r="H262" s="29">
        <f t="shared" si="20"/>
        <v>550</v>
      </c>
      <c r="I262" s="29">
        <f t="shared" si="21"/>
        <v>654.5</v>
      </c>
      <c r="J262" s="30">
        <f t="shared" si="22"/>
        <v>110.44176706827308</v>
      </c>
      <c r="K262" s="31" t="s">
        <v>26</v>
      </c>
      <c r="L262" s="31"/>
      <c r="M262" s="31"/>
      <c r="N262" s="31"/>
    </row>
    <row r="263" spans="1:14" s="33" customFormat="1">
      <c r="A263" s="26">
        <v>42</v>
      </c>
      <c r="B263" s="31" t="s">
        <v>363</v>
      </c>
      <c r="C263" s="31" t="s">
        <v>364</v>
      </c>
      <c r="D263" s="26" t="s">
        <v>24</v>
      </c>
      <c r="E263" s="31" t="s">
        <v>365</v>
      </c>
      <c r="F263" s="34">
        <v>100</v>
      </c>
      <c r="G263" s="35">
        <v>6</v>
      </c>
      <c r="H263" s="29">
        <f t="shared" si="20"/>
        <v>600</v>
      </c>
      <c r="I263" s="29">
        <f t="shared" si="21"/>
        <v>714</v>
      </c>
      <c r="J263" s="30">
        <f t="shared" si="22"/>
        <v>120.48192771084337</v>
      </c>
      <c r="K263" s="31" t="s">
        <v>26</v>
      </c>
      <c r="L263" s="31"/>
      <c r="M263" s="31"/>
      <c r="N263" s="31"/>
    </row>
    <row r="264" spans="1:14" s="33" customFormat="1">
      <c r="A264" s="26">
        <v>43</v>
      </c>
      <c r="B264" s="31" t="s">
        <v>366</v>
      </c>
      <c r="C264" s="31" t="s">
        <v>367</v>
      </c>
      <c r="D264" s="26" t="s">
        <v>24</v>
      </c>
      <c r="E264" s="31" t="s">
        <v>36</v>
      </c>
      <c r="F264" s="34">
        <v>12</v>
      </c>
      <c r="G264" s="35">
        <v>700</v>
      </c>
      <c r="H264" s="29">
        <f t="shared" si="20"/>
        <v>8400</v>
      </c>
      <c r="I264" s="29">
        <f t="shared" si="21"/>
        <v>9996</v>
      </c>
      <c r="J264" s="30">
        <f t="shared" si="22"/>
        <v>1686.7469879518071</v>
      </c>
      <c r="K264" s="31" t="s">
        <v>26</v>
      </c>
      <c r="L264" s="31"/>
      <c r="M264" s="31"/>
      <c r="N264" s="31"/>
    </row>
    <row r="265" spans="1:14" s="33" customFormat="1">
      <c r="A265" s="26">
        <v>44</v>
      </c>
      <c r="B265" s="31" t="s">
        <v>368</v>
      </c>
      <c r="C265" s="31" t="s">
        <v>367</v>
      </c>
      <c r="D265" s="26" t="s">
        <v>24</v>
      </c>
      <c r="E265" s="31" t="s">
        <v>36</v>
      </c>
      <c r="F265" s="34">
        <v>12</v>
      </c>
      <c r="G265" s="35">
        <v>800</v>
      </c>
      <c r="H265" s="29">
        <f t="shared" si="20"/>
        <v>9600</v>
      </c>
      <c r="I265" s="29">
        <f t="shared" si="21"/>
        <v>11424</v>
      </c>
      <c r="J265" s="30">
        <f t="shared" si="22"/>
        <v>1927.7108433734938</v>
      </c>
      <c r="K265" s="31" t="s">
        <v>26</v>
      </c>
      <c r="L265" s="31"/>
      <c r="M265" s="31"/>
      <c r="N265" s="31"/>
    </row>
    <row r="266" spans="1:14" s="33" customFormat="1">
      <c r="A266" s="26">
        <v>45</v>
      </c>
      <c r="B266" s="31" t="s">
        <v>369</v>
      </c>
      <c r="C266" s="36" t="s">
        <v>370</v>
      </c>
      <c r="D266" s="26" t="s">
        <v>24</v>
      </c>
      <c r="E266" s="31" t="s">
        <v>371</v>
      </c>
      <c r="F266" s="34">
        <v>500</v>
      </c>
      <c r="G266" s="35">
        <v>80</v>
      </c>
      <c r="H266" s="29">
        <f t="shared" si="20"/>
        <v>40000</v>
      </c>
      <c r="I266" s="29">
        <f t="shared" si="21"/>
        <v>47600</v>
      </c>
      <c r="J266" s="30">
        <f t="shared" si="22"/>
        <v>8032.128514056224</v>
      </c>
      <c r="K266" s="31" t="s">
        <v>26</v>
      </c>
      <c r="L266" s="31"/>
      <c r="M266" s="31"/>
      <c r="N266" s="31"/>
    </row>
    <row r="267" spans="1:14" s="33" customFormat="1">
      <c r="A267" s="26">
        <v>46</v>
      </c>
      <c r="B267" s="31" t="s">
        <v>372</v>
      </c>
      <c r="C267" s="36" t="s">
        <v>370</v>
      </c>
      <c r="D267" s="26" t="s">
        <v>24</v>
      </c>
      <c r="E267" s="31" t="s">
        <v>36</v>
      </c>
      <c r="F267" s="34">
        <v>10</v>
      </c>
      <c r="G267" s="35">
        <v>30</v>
      </c>
      <c r="H267" s="29">
        <f t="shared" si="20"/>
        <v>300</v>
      </c>
      <c r="I267" s="29">
        <f t="shared" si="21"/>
        <v>357</v>
      </c>
      <c r="J267" s="30">
        <f t="shared" si="22"/>
        <v>60.240963855421683</v>
      </c>
      <c r="K267" s="31" t="s">
        <v>26</v>
      </c>
      <c r="L267" s="31"/>
      <c r="M267" s="31"/>
      <c r="N267" s="31"/>
    </row>
    <row r="268" spans="1:14" s="33" customFormat="1">
      <c r="A268" s="26">
        <v>47</v>
      </c>
      <c r="B268" s="37" t="s">
        <v>373</v>
      </c>
      <c r="C268" s="36" t="s">
        <v>370</v>
      </c>
      <c r="D268" s="26" t="s">
        <v>24</v>
      </c>
      <c r="E268" s="31" t="s">
        <v>36</v>
      </c>
      <c r="F268" s="40">
        <v>20</v>
      </c>
      <c r="G268" s="41">
        <v>10</v>
      </c>
      <c r="H268" s="29">
        <f t="shared" si="20"/>
        <v>200</v>
      </c>
      <c r="I268" s="29">
        <f t="shared" si="21"/>
        <v>238</v>
      </c>
      <c r="J268" s="30">
        <f t="shared" si="22"/>
        <v>40.160642570281119</v>
      </c>
      <c r="K268" s="31" t="s">
        <v>26</v>
      </c>
      <c r="L268" s="37"/>
      <c r="M268" s="37"/>
      <c r="N268" s="37"/>
    </row>
    <row r="269" spans="1:14" s="33" customFormat="1">
      <c r="A269" s="26">
        <v>48</v>
      </c>
      <c r="B269" s="37" t="s">
        <v>374</v>
      </c>
      <c r="C269" s="36" t="s">
        <v>375</v>
      </c>
      <c r="D269" s="26" t="s">
        <v>24</v>
      </c>
      <c r="E269" s="37" t="s">
        <v>371</v>
      </c>
      <c r="F269" s="40">
        <v>150</v>
      </c>
      <c r="G269" s="41">
        <v>7</v>
      </c>
      <c r="H269" s="29">
        <f t="shared" si="20"/>
        <v>1050</v>
      </c>
      <c r="I269" s="29">
        <f t="shared" si="21"/>
        <v>1249.5</v>
      </c>
      <c r="J269" s="30">
        <f t="shared" si="22"/>
        <v>210.84337349397589</v>
      </c>
      <c r="K269" s="31" t="s">
        <v>26</v>
      </c>
      <c r="L269" s="69"/>
      <c r="M269" s="37"/>
      <c r="N269" s="37"/>
    </row>
    <row r="270" spans="1:14" s="33" customFormat="1">
      <c r="A270" s="26">
        <v>49</v>
      </c>
      <c r="B270" s="37" t="s">
        <v>376</v>
      </c>
      <c r="C270" s="36" t="s">
        <v>375</v>
      </c>
      <c r="D270" s="26" t="s">
        <v>24</v>
      </c>
      <c r="E270" s="37" t="s">
        <v>371</v>
      </c>
      <c r="F270" s="40">
        <v>200</v>
      </c>
      <c r="G270" s="41">
        <v>7</v>
      </c>
      <c r="H270" s="29">
        <f t="shared" si="20"/>
        <v>1400</v>
      </c>
      <c r="I270" s="29">
        <f t="shared" si="21"/>
        <v>1666</v>
      </c>
      <c r="J270" s="30">
        <f t="shared" si="22"/>
        <v>281.12449799196787</v>
      </c>
      <c r="K270" s="31" t="s">
        <v>26</v>
      </c>
      <c r="L270" s="69"/>
      <c r="M270" s="37"/>
      <c r="N270" s="37"/>
    </row>
    <row r="271" spans="1:14" s="33" customFormat="1">
      <c r="A271" s="26">
        <v>50</v>
      </c>
      <c r="B271" s="37" t="s">
        <v>377</v>
      </c>
      <c r="C271" s="31" t="s">
        <v>378</v>
      </c>
      <c r="D271" s="26" t="s">
        <v>24</v>
      </c>
      <c r="E271" s="37" t="s">
        <v>371</v>
      </c>
      <c r="F271" s="40">
        <v>100</v>
      </c>
      <c r="G271" s="41">
        <v>10</v>
      </c>
      <c r="H271" s="29">
        <f t="shared" si="20"/>
        <v>1000</v>
      </c>
      <c r="I271" s="29">
        <f t="shared" si="21"/>
        <v>1190</v>
      </c>
      <c r="J271" s="30">
        <f t="shared" si="22"/>
        <v>200.80321285140562</v>
      </c>
      <c r="K271" s="31" t="s">
        <v>26</v>
      </c>
      <c r="L271" s="69"/>
      <c r="M271" s="37"/>
      <c r="N271" s="37"/>
    </row>
    <row r="272" spans="1:14" s="33" customFormat="1">
      <c r="A272" s="26">
        <v>51</v>
      </c>
      <c r="B272" s="37" t="s">
        <v>379</v>
      </c>
      <c r="C272" s="31" t="s">
        <v>378</v>
      </c>
      <c r="D272" s="26" t="s">
        <v>24</v>
      </c>
      <c r="E272" s="37" t="s">
        <v>371</v>
      </c>
      <c r="F272" s="40">
        <v>200</v>
      </c>
      <c r="G272" s="41">
        <v>8</v>
      </c>
      <c r="H272" s="29">
        <f t="shared" si="20"/>
        <v>1600</v>
      </c>
      <c r="I272" s="29">
        <f t="shared" si="21"/>
        <v>1904</v>
      </c>
      <c r="J272" s="30">
        <f t="shared" si="22"/>
        <v>321.28514056224896</v>
      </c>
      <c r="K272" s="31" t="s">
        <v>26</v>
      </c>
      <c r="L272" s="69"/>
      <c r="M272" s="37"/>
      <c r="N272" s="37"/>
    </row>
    <row r="273" spans="1:14" s="33" customFormat="1">
      <c r="A273" s="26">
        <v>52</v>
      </c>
      <c r="B273" s="37" t="s">
        <v>380</v>
      </c>
      <c r="C273" s="31" t="s">
        <v>381</v>
      </c>
      <c r="D273" s="26" t="s">
        <v>24</v>
      </c>
      <c r="E273" s="37" t="s">
        <v>39</v>
      </c>
      <c r="F273" s="40">
        <v>18</v>
      </c>
      <c r="G273" s="41">
        <v>45</v>
      </c>
      <c r="H273" s="29">
        <f t="shared" si="20"/>
        <v>810</v>
      </c>
      <c r="I273" s="29">
        <f t="shared" si="21"/>
        <v>963.9</v>
      </c>
      <c r="J273" s="30">
        <f t="shared" si="22"/>
        <v>162.65060240963854</v>
      </c>
      <c r="K273" s="31" t="s">
        <v>26</v>
      </c>
      <c r="L273" s="37"/>
      <c r="M273" s="37"/>
      <c r="N273" s="37"/>
    </row>
    <row r="274" spans="1:14" s="33" customFormat="1">
      <c r="A274" s="26">
        <v>53</v>
      </c>
      <c r="B274" s="37" t="s">
        <v>382</v>
      </c>
      <c r="C274" s="31" t="s">
        <v>381</v>
      </c>
      <c r="D274" s="26" t="s">
        <v>24</v>
      </c>
      <c r="E274" s="37" t="s">
        <v>39</v>
      </c>
      <c r="F274" s="40">
        <v>15</v>
      </c>
      <c r="G274" s="41">
        <v>80</v>
      </c>
      <c r="H274" s="29">
        <f t="shared" si="20"/>
        <v>1200</v>
      </c>
      <c r="I274" s="29">
        <f t="shared" si="21"/>
        <v>1428</v>
      </c>
      <c r="J274" s="30">
        <f t="shared" si="22"/>
        <v>240.96385542168673</v>
      </c>
      <c r="K274" s="31" t="s">
        <v>26</v>
      </c>
      <c r="L274" s="37"/>
      <c r="M274" s="37"/>
      <c r="N274" s="37"/>
    </row>
    <row r="275" spans="1:14" s="33" customFormat="1">
      <c r="A275" s="26">
        <v>54</v>
      </c>
      <c r="B275" s="38" t="s">
        <v>221</v>
      </c>
      <c r="C275" s="36" t="s">
        <v>222</v>
      </c>
      <c r="D275" s="26" t="s">
        <v>24</v>
      </c>
      <c r="E275" s="37" t="s">
        <v>39</v>
      </c>
      <c r="F275" s="40">
        <v>10</v>
      </c>
      <c r="G275" s="41">
        <v>800</v>
      </c>
      <c r="H275" s="29">
        <f t="shared" si="20"/>
        <v>8000</v>
      </c>
      <c r="I275" s="29">
        <f t="shared" si="21"/>
        <v>9520</v>
      </c>
      <c r="J275" s="30">
        <f t="shared" si="22"/>
        <v>1606.4257028112449</v>
      </c>
      <c r="K275" s="31" t="s">
        <v>26</v>
      </c>
      <c r="L275" s="37"/>
      <c r="M275" s="37"/>
      <c r="N275" s="37"/>
    </row>
    <row r="276" spans="1:14" s="33" customFormat="1">
      <c r="A276" s="26">
        <v>55</v>
      </c>
      <c r="B276" s="31" t="s">
        <v>383</v>
      </c>
      <c r="C276" s="31" t="s">
        <v>384</v>
      </c>
      <c r="D276" s="26" t="s">
        <v>24</v>
      </c>
      <c r="E276" s="31" t="s">
        <v>39</v>
      </c>
      <c r="F276" s="34">
        <v>3000</v>
      </c>
      <c r="G276" s="35">
        <v>0.5</v>
      </c>
      <c r="H276" s="29">
        <f t="shared" si="20"/>
        <v>1500</v>
      </c>
      <c r="I276" s="29">
        <f t="shared" si="21"/>
        <v>1785</v>
      </c>
      <c r="J276" s="30">
        <f t="shared" si="22"/>
        <v>301.20481927710841</v>
      </c>
      <c r="K276" s="31" t="s">
        <v>26</v>
      </c>
      <c r="L276" s="31"/>
      <c r="M276" s="31"/>
      <c r="N276" s="31"/>
    </row>
    <row r="277" spans="1:14" s="33" customFormat="1">
      <c r="A277" s="26">
        <v>56</v>
      </c>
      <c r="B277" s="31" t="s">
        <v>385</v>
      </c>
      <c r="C277" s="31" t="s">
        <v>322</v>
      </c>
      <c r="D277" s="26" t="s">
        <v>24</v>
      </c>
      <c r="E277" s="31" t="s">
        <v>386</v>
      </c>
      <c r="F277" s="34">
        <v>3</v>
      </c>
      <c r="G277" s="35">
        <v>15</v>
      </c>
      <c r="H277" s="29">
        <f t="shared" si="20"/>
        <v>45</v>
      </c>
      <c r="I277" s="29">
        <f t="shared" si="21"/>
        <v>53.55</v>
      </c>
      <c r="J277" s="30">
        <f t="shared" si="22"/>
        <v>9.0361445783132517</v>
      </c>
      <c r="K277" s="31" t="s">
        <v>26</v>
      </c>
      <c r="L277" s="31"/>
      <c r="M277" s="31"/>
      <c r="N277" s="31"/>
    </row>
    <row r="278" spans="1:14" s="33" customFormat="1">
      <c r="A278" s="26">
        <v>57</v>
      </c>
      <c r="B278" s="31" t="s">
        <v>387</v>
      </c>
      <c r="C278" s="31" t="s">
        <v>322</v>
      </c>
      <c r="D278" s="26" t="s">
        <v>24</v>
      </c>
      <c r="E278" s="31" t="s">
        <v>386</v>
      </c>
      <c r="F278" s="34">
        <v>10</v>
      </c>
      <c r="G278" s="35">
        <v>15</v>
      </c>
      <c r="H278" s="29">
        <f t="shared" si="20"/>
        <v>150</v>
      </c>
      <c r="I278" s="29">
        <f t="shared" si="21"/>
        <v>178.5</v>
      </c>
      <c r="J278" s="30">
        <f t="shared" si="22"/>
        <v>30.120481927710841</v>
      </c>
      <c r="K278" s="31" t="s">
        <v>26</v>
      </c>
      <c r="L278" s="31"/>
      <c r="M278" s="31"/>
      <c r="N278" s="31"/>
    </row>
    <row r="279" spans="1:14" s="33" customFormat="1">
      <c r="A279" s="26">
        <v>58</v>
      </c>
      <c r="B279" s="31" t="s">
        <v>388</v>
      </c>
      <c r="C279" s="31" t="s">
        <v>308</v>
      </c>
      <c r="D279" s="26" t="s">
        <v>24</v>
      </c>
      <c r="E279" s="31" t="s">
        <v>356</v>
      </c>
      <c r="F279" s="34">
        <v>6</v>
      </c>
      <c r="G279" s="35">
        <v>15</v>
      </c>
      <c r="H279" s="29">
        <f t="shared" si="20"/>
        <v>90</v>
      </c>
      <c r="I279" s="29">
        <f t="shared" si="21"/>
        <v>107.1</v>
      </c>
      <c r="J279" s="30">
        <f t="shared" si="22"/>
        <v>18.072289156626503</v>
      </c>
      <c r="K279" s="31" t="s">
        <v>26</v>
      </c>
      <c r="L279" s="31"/>
      <c r="M279" s="31"/>
      <c r="N279" s="31"/>
    </row>
    <row r="280" spans="1:14" s="33" customFormat="1">
      <c r="A280" s="26">
        <v>59</v>
      </c>
      <c r="B280" s="31" t="s">
        <v>389</v>
      </c>
      <c r="C280" s="31" t="s">
        <v>322</v>
      </c>
      <c r="D280" s="26" t="s">
        <v>24</v>
      </c>
      <c r="E280" s="31" t="s">
        <v>390</v>
      </c>
      <c r="F280" s="34">
        <v>274</v>
      </c>
      <c r="G280" s="35">
        <v>25</v>
      </c>
      <c r="H280" s="29">
        <f t="shared" si="20"/>
        <v>6850</v>
      </c>
      <c r="I280" s="29">
        <f t="shared" si="21"/>
        <v>8151.5</v>
      </c>
      <c r="J280" s="30">
        <f t="shared" si="22"/>
        <v>1375.5020080321283</v>
      </c>
      <c r="K280" s="31" t="s">
        <v>26</v>
      </c>
      <c r="L280" s="31"/>
      <c r="M280" s="31"/>
      <c r="N280" s="31"/>
    </row>
    <row r="281" spans="1:14" s="33" customFormat="1">
      <c r="A281" s="26">
        <v>60</v>
      </c>
      <c r="B281" s="31" t="s">
        <v>391</v>
      </c>
      <c r="C281" s="31" t="s">
        <v>306</v>
      </c>
      <c r="D281" s="26" t="s">
        <v>24</v>
      </c>
      <c r="E281" s="31" t="s">
        <v>116</v>
      </c>
      <c r="F281" s="34">
        <v>100</v>
      </c>
      <c r="G281" s="35">
        <v>20</v>
      </c>
      <c r="H281" s="29">
        <f t="shared" si="20"/>
        <v>2000</v>
      </c>
      <c r="I281" s="29">
        <f t="shared" si="21"/>
        <v>2380</v>
      </c>
      <c r="J281" s="30">
        <f t="shared" si="22"/>
        <v>401.60642570281124</v>
      </c>
      <c r="K281" s="31" t="s">
        <v>26</v>
      </c>
      <c r="L281" s="31"/>
      <c r="M281" s="31"/>
      <c r="N281" s="31"/>
    </row>
    <row r="282" spans="1:14" s="33" customFormat="1">
      <c r="A282" s="26">
        <v>61</v>
      </c>
      <c r="B282" s="31" t="s">
        <v>392</v>
      </c>
      <c r="C282" s="31" t="s">
        <v>322</v>
      </c>
      <c r="D282" s="26" t="s">
        <v>24</v>
      </c>
      <c r="E282" s="31" t="s">
        <v>39</v>
      </c>
      <c r="F282" s="34">
        <v>100</v>
      </c>
      <c r="G282" s="41">
        <v>10</v>
      </c>
      <c r="H282" s="29">
        <f t="shared" si="20"/>
        <v>1000</v>
      </c>
      <c r="I282" s="29">
        <f t="shared" si="21"/>
        <v>1190</v>
      </c>
      <c r="J282" s="30">
        <f t="shared" si="22"/>
        <v>200.80321285140562</v>
      </c>
      <c r="K282" s="31" t="s">
        <v>26</v>
      </c>
      <c r="L282" s="31"/>
      <c r="M282" s="31"/>
      <c r="N282" s="31"/>
    </row>
    <row r="283" spans="1:14" s="33" customFormat="1">
      <c r="A283" s="26">
        <v>62</v>
      </c>
      <c r="B283" s="31" t="s">
        <v>393</v>
      </c>
      <c r="C283" s="31" t="s">
        <v>394</v>
      </c>
      <c r="D283" s="26" t="s">
        <v>24</v>
      </c>
      <c r="E283" s="31" t="s">
        <v>39</v>
      </c>
      <c r="F283" s="34">
        <v>100</v>
      </c>
      <c r="G283" s="41">
        <v>30</v>
      </c>
      <c r="H283" s="29">
        <f t="shared" si="20"/>
        <v>3000</v>
      </c>
      <c r="I283" s="29">
        <f t="shared" si="21"/>
        <v>3570</v>
      </c>
      <c r="J283" s="30">
        <f t="shared" si="22"/>
        <v>602.40963855421683</v>
      </c>
      <c r="K283" s="31" t="s">
        <v>26</v>
      </c>
      <c r="L283" s="31"/>
      <c r="M283" s="31"/>
      <c r="N283" s="31"/>
    </row>
    <row r="284" spans="1:14" s="33" customFormat="1">
      <c r="A284" s="26">
        <v>63</v>
      </c>
      <c r="B284" s="31" t="s">
        <v>395</v>
      </c>
      <c r="C284" s="31" t="s">
        <v>318</v>
      </c>
      <c r="D284" s="26" t="s">
        <v>24</v>
      </c>
      <c r="E284" s="31" t="s">
        <v>36</v>
      </c>
      <c r="F284" s="34">
        <v>10</v>
      </c>
      <c r="G284" s="35">
        <v>10</v>
      </c>
      <c r="H284" s="29">
        <f t="shared" si="20"/>
        <v>100</v>
      </c>
      <c r="I284" s="29">
        <f t="shared" si="21"/>
        <v>119</v>
      </c>
      <c r="J284" s="30">
        <f t="shared" si="22"/>
        <v>20.08032128514056</v>
      </c>
      <c r="K284" s="31" t="s">
        <v>26</v>
      </c>
      <c r="L284" s="31"/>
      <c r="M284" s="31"/>
      <c r="N284" s="31"/>
    </row>
    <row r="285" spans="1:14" s="33" customFormat="1">
      <c r="A285" s="26">
        <v>64</v>
      </c>
      <c r="B285" s="31" t="s">
        <v>396</v>
      </c>
      <c r="C285" s="31" t="s">
        <v>318</v>
      </c>
      <c r="D285" s="26" t="s">
        <v>24</v>
      </c>
      <c r="E285" s="31" t="s">
        <v>39</v>
      </c>
      <c r="F285" s="34">
        <v>10</v>
      </c>
      <c r="G285" s="35">
        <v>3</v>
      </c>
      <c r="H285" s="29">
        <f t="shared" si="20"/>
        <v>30</v>
      </c>
      <c r="I285" s="29">
        <f t="shared" si="21"/>
        <v>35.699999999999996</v>
      </c>
      <c r="J285" s="30">
        <f t="shared" si="22"/>
        <v>6.0240963855421681</v>
      </c>
      <c r="K285" s="31" t="s">
        <v>26</v>
      </c>
      <c r="L285" s="31"/>
      <c r="M285" s="31"/>
      <c r="N285" s="31"/>
    </row>
    <row r="286" spans="1:14" s="33" customFormat="1">
      <c r="A286" s="26">
        <v>65</v>
      </c>
      <c r="B286" s="31" t="s">
        <v>397</v>
      </c>
      <c r="C286" s="31" t="s">
        <v>310</v>
      </c>
      <c r="D286" s="26" t="s">
        <v>24</v>
      </c>
      <c r="E286" s="31" t="s">
        <v>39</v>
      </c>
      <c r="F286" s="34">
        <v>800</v>
      </c>
      <c r="G286" s="35">
        <v>0.5</v>
      </c>
      <c r="H286" s="29">
        <f t="shared" si="20"/>
        <v>400</v>
      </c>
      <c r="I286" s="29">
        <f t="shared" si="21"/>
        <v>476</v>
      </c>
      <c r="J286" s="30">
        <f t="shared" si="22"/>
        <v>80.321285140562239</v>
      </c>
      <c r="K286" s="31" t="s">
        <v>26</v>
      </c>
      <c r="L286" s="31"/>
      <c r="M286" s="31"/>
      <c r="N286" s="31"/>
    </row>
    <row r="287" spans="1:14" s="33" customFormat="1">
      <c r="A287" s="26">
        <v>66</v>
      </c>
      <c r="B287" s="31" t="s">
        <v>398</v>
      </c>
      <c r="C287" s="31" t="s">
        <v>306</v>
      </c>
      <c r="D287" s="26" t="s">
        <v>24</v>
      </c>
      <c r="E287" s="31" t="s">
        <v>39</v>
      </c>
      <c r="F287" s="34">
        <v>400</v>
      </c>
      <c r="G287" s="35">
        <v>1.5</v>
      </c>
      <c r="H287" s="29">
        <f t="shared" ref="H287:H350" si="23">F287*G287</f>
        <v>600</v>
      </c>
      <c r="I287" s="29">
        <f t="shared" ref="I287:I350" si="24">H287*1.19</f>
        <v>714</v>
      </c>
      <c r="J287" s="30">
        <f t="shared" si="22"/>
        <v>120.48192771084337</v>
      </c>
      <c r="K287" s="31" t="s">
        <v>26</v>
      </c>
      <c r="L287" s="31"/>
      <c r="M287" s="31"/>
      <c r="N287" s="31"/>
    </row>
    <row r="288" spans="1:14" s="33" customFormat="1">
      <c r="A288" s="26">
        <v>67</v>
      </c>
      <c r="B288" s="31" t="s">
        <v>399</v>
      </c>
      <c r="C288" s="31" t="s">
        <v>310</v>
      </c>
      <c r="D288" s="26" t="s">
        <v>24</v>
      </c>
      <c r="E288" s="31" t="s">
        <v>39</v>
      </c>
      <c r="F288" s="34">
        <v>400</v>
      </c>
      <c r="G288" s="35">
        <v>2</v>
      </c>
      <c r="H288" s="29">
        <f t="shared" si="23"/>
        <v>800</v>
      </c>
      <c r="I288" s="29">
        <f t="shared" si="24"/>
        <v>952</v>
      </c>
      <c r="J288" s="30">
        <f t="shared" ref="J288:J351" si="25">H288/4.98</f>
        <v>160.64257028112448</v>
      </c>
      <c r="K288" s="31" t="s">
        <v>26</v>
      </c>
      <c r="L288" s="31"/>
      <c r="M288" s="31"/>
      <c r="N288" s="31"/>
    </row>
    <row r="289" spans="1:14" s="33" customFormat="1">
      <c r="A289" s="26">
        <v>68</v>
      </c>
      <c r="B289" s="31" t="s">
        <v>400</v>
      </c>
      <c r="C289" s="31" t="s">
        <v>401</v>
      </c>
      <c r="D289" s="31" t="s">
        <v>24</v>
      </c>
      <c r="E289" s="31" t="s">
        <v>39</v>
      </c>
      <c r="F289" s="34">
        <v>100</v>
      </c>
      <c r="G289" s="35">
        <v>2</v>
      </c>
      <c r="H289" s="29">
        <f t="shared" si="23"/>
        <v>200</v>
      </c>
      <c r="I289" s="29">
        <f t="shared" si="24"/>
        <v>238</v>
      </c>
      <c r="J289" s="30">
        <f t="shared" si="25"/>
        <v>40.160642570281119</v>
      </c>
      <c r="K289" s="31" t="s">
        <v>26</v>
      </c>
      <c r="L289" s="37"/>
      <c r="M289" s="37"/>
      <c r="N289" s="37"/>
    </row>
    <row r="290" spans="1:14" s="33" customFormat="1">
      <c r="A290" s="26">
        <v>69</v>
      </c>
      <c r="B290" s="26" t="s">
        <v>402</v>
      </c>
      <c r="C290" s="26" t="s">
        <v>318</v>
      </c>
      <c r="D290" s="26" t="s">
        <v>24</v>
      </c>
      <c r="E290" s="26" t="s">
        <v>403</v>
      </c>
      <c r="F290" s="27">
        <v>20</v>
      </c>
      <c r="G290" s="28">
        <v>25</v>
      </c>
      <c r="H290" s="29">
        <f t="shared" si="23"/>
        <v>500</v>
      </c>
      <c r="I290" s="29">
        <f t="shared" si="24"/>
        <v>595</v>
      </c>
      <c r="J290" s="30">
        <f t="shared" si="25"/>
        <v>100.40160642570281</v>
      </c>
      <c r="K290" s="31" t="s">
        <v>26</v>
      </c>
      <c r="L290" s="31"/>
      <c r="M290" s="25"/>
      <c r="N290" s="31"/>
    </row>
    <row r="291" spans="1:14" s="33" customFormat="1">
      <c r="A291" s="26">
        <v>70</v>
      </c>
      <c r="B291" s="31" t="s">
        <v>404</v>
      </c>
      <c r="C291" s="2" t="s">
        <v>306</v>
      </c>
      <c r="D291" s="26" t="s">
        <v>24</v>
      </c>
      <c r="E291" s="26" t="s">
        <v>116</v>
      </c>
      <c r="F291" s="34">
        <v>700</v>
      </c>
      <c r="G291" s="35">
        <v>7</v>
      </c>
      <c r="H291" s="29">
        <f t="shared" si="23"/>
        <v>4900</v>
      </c>
      <c r="I291" s="29">
        <f t="shared" si="24"/>
        <v>5831</v>
      </c>
      <c r="J291" s="30">
        <f t="shared" si="25"/>
        <v>983.93574297188752</v>
      </c>
      <c r="K291" s="31" t="s">
        <v>26</v>
      </c>
      <c r="L291" s="31"/>
      <c r="M291" s="31"/>
      <c r="N291" s="31"/>
    </row>
    <row r="292" spans="1:14" s="33" customFormat="1">
      <c r="A292" s="26">
        <v>71</v>
      </c>
      <c r="B292" s="31" t="s">
        <v>405</v>
      </c>
      <c r="C292" s="31" t="s">
        <v>306</v>
      </c>
      <c r="D292" s="26" t="s">
        <v>24</v>
      </c>
      <c r="E292" s="31" t="s">
        <v>116</v>
      </c>
      <c r="F292" s="34">
        <v>500</v>
      </c>
      <c r="G292" s="35">
        <v>8</v>
      </c>
      <c r="H292" s="29">
        <f t="shared" si="23"/>
        <v>4000</v>
      </c>
      <c r="I292" s="29">
        <f t="shared" si="24"/>
        <v>4760</v>
      </c>
      <c r="J292" s="30">
        <f t="shared" si="25"/>
        <v>803.21285140562247</v>
      </c>
      <c r="K292" s="31" t="s">
        <v>26</v>
      </c>
      <c r="L292" s="31"/>
      <c r="M292" s="31"/>
      <c r="N292" s="31"/>
    </row>
    <row r="293" spans="1:14" s="33" customFormat="1">
      <c r="A293" s="26">
        <v>72</v>
      </c>
      <c r="B293" s="31" t="s">
        <v>406</v>
      </c>
      <c r="C293" s="31" t="s">
        <v>306</v>
      </c>
      <c r="D293" s="26" t="s">
        <v>24</v>
      </c>
      <c r="E293" s="31" t="s">
        <v>116</v>
      </c>
      <c r="F293" s="34">
        <v>600</v>
      </c>
      <c r="G293" s="35">
        <v>5</v>
      </c>
      <c r="H293" s="29">
        <f t="shared" si="23"/>
        <v>3000</v>
      </c>
      <c r="I293" s="29">
        <f t="shared" si="24"/>
        <v>3570</v>
      </c>
      <c r="J293" s="30">
        <f t="shared" si="25"/>
        <v>602.40963855421683</v>
      </c>
      <c r="K293" s="31" t="s">
        <v>26</v>
      </c>
      <c r="L293" s="31"/>
      <c r="M293" s="31"/>
      <c r="N293" s="31"/>
    </row>
    <row r="294" spans="1:14" s="33" customFormat="1">
      <c r="A294" s="26">
        <v>73</v>
      </c>
      <c r="B294" s="31" t="s">
        <v>407</v>
      </c>
      <c r="C294" s="31" t="s">
        <v>408</v>
      </c>
      <c r="D294" s="31" t="s">
        <v>24</v>
      </c>
      <c r="E294" s="31" t="s">
        <v>36</v>
      </c>
      <c r="F294" s="34">
        <v>20</v>
      </c>
      <c r="G294" s="35">
        <v>40</v>
      </c>
      <c r="H294" s="29">
        <f t="shared" si="23"/>
        <v>800</v>
      </c>
      <c r="I294" s="29">
        <f t="shared" si="24"/>
        <v>952</v>
      </c>
      <c r="J294" s="30">
        <f t="shared" si="25"/>
        <v>160.64257028112448</v>
      </c>
      <c r="K294" s="31" t="s">
        <v>26</v>
      </c>
      <c r="L294" s="31"/>
      <c r="M294" s="25"/>
      <c r="N294" s="31"/>
    </row>
    <row r="295" spans="1:14" s="33" customFormat="1">
      <c r="A295" s="26">
        <v>74</v>
      </c>
      <c r="B295" s="26" t="s">
        <v>409</v>
      </c>
      <c r="C295" s="2" t="s">
        <v>410</v>
      </c>
      <c r="D295" s="26" t="s">
        <v>24</v>
      </c>
      <c r="E295" s="26" t="s">
        <v>411</v>
      </c>
      <c r="F295" s="27">
        <v>100</v>
      </c>
      <c r="G295" s="28">
        <v>40</v>
      </c>
      <c r="H295" s="29">
        <f t="shared" si="23"/>
        <v>4000</v>
      </c>
      <c r="I295" s="29">
        <f t="shared" si="24"/>
        <v>4760</v>
      </c>
      <c r="J295" s="30">
        <f t="shared" si="25"/>
        <v>803.21285140562247</v>
      </c>
      <c r="K295" s="31" t="s">
        <v>26</v>
      </c>
      <c r="L295" s="39"/>
      <c r="M295" s="64"/>
      <c r="N295" s="39"/>
    </row>
    <row r="296" spans="1:14" s="33" customFormat="1">
      <c r="A296" s="26">
        <v>75</v>
      </c>
      <c r="B296" s="31" t="s">
        <v>412</v>
      </c>
      <c r="C296" s="31" t="s">
        <v>410</v>
      </c>
      <c r="D296" s="26" t="s">
        <v>24</v>
      </c>
      <c r="E296" s="31" t="s">
        <v>411</v>
      </c>
      <c r="F296" s="34">
        <v>100</v>
      </c>
      <c r="G296" s="35">
        <v>40</v>
      </c>
      <c r="H296" s="29">
        <f t="shared" si="23"/>
        <v>4000</v>
      </c>
      <c r="I296" s="29">
        <f t="shared" si="24"/>
        <v>4760</v>
      </c>
      <c r="J296" s="30">
        <f t="shared" si="25"/>
        <v>803.21285140562247</v>
      </c>
      <c r="K296" s="31" t="s">
        <v>26</v>
      </c>
      <c r="L296" s="31"/>
      <c r="M296" s="31"/>
      <c r="N296" s="31"/>
    </row>
    <row r="297" spans="1:14" s="33" customFormat="1">
      <c r="A297" s="26">
        <v>76</v>
      </c>
      <c r="B297" s="31" t="s">
        <v>413</v>
      </c>
      <c r="C297" s="31" t="s">
        <v>410</v>
      </c>
      <c r="D297" s="26" t="s">
        <v>24</v>
      </c>
      <c r="E297" s="31" t="s">
        <v>371</v>
      </c>
      <c r="F297" s="34">
        <v>100</v>
      </c>
      <c r="G297" s="35">
        <v>40</v>
      </c>
      <c r="H297" s="29">
        <f t="shared" si="23"/>
        <v>4000</v>
      </c>
      <c r="I297" s="29">
        <f t="shared" si="24"/>
        <v>4760</v>
      </c>
      <c r="J297" s="30">
        <f t="shared" si="25"/>
        <v>803.21285140562247</v>
      </c>
      <c r="K297" s="31" t="s">
        <v>26</v>
      </c>
      <c r="L297" s="31"/>
      <c r="M297" s="31"/>
      <c r="N297" s="31"/>
    </row>
    <row r="298" spans="1:14" s="33" customFormat="1">
      <c r="A298" s="26">
        <v>77</v>
      </c>
      <c r="B298" s="31" t="s">
        <v>414</v>
      </c>
      <c r="C298" s="31" t="s">
        <v>322</v>
      </c>
      <c r="D298" s="26" t="s">
        <v>24</v>
      </c>
      <c r="E298" s="31" t="s">
        <v>39</v>
      </c>
      <c r="F298" s="34">
        <v>500</v>
      </c>
      <c r="G298" s="35">
        <v>1</v>
      </c>
      <c r="H298" s="29">
        <f t="shared" si="23"/>
        <v>500</v>
      </c>
      <c r="I298" s="29">
        <f t="shared" si="24"/>
        <v>595</v>
      </c>
      <c r="J298" s="30">
        <f t="shared" si="25"/>
        <v>100.40160642570281</v>
      </c>
      <c r="K298" s="31" t="s">
        <v>26</v>
      </c>
      <c r="L298" s="25"/>
      <c r="M298" s="31"/>
      <c r="N298" s="31"/>
    </row>
    <row r="299" spans="1:14" s="33" customFormat="1">
      <c r="A299" s="26">
        <v>78</v>
      </c>
      <c r="B299" s="31" t="s">
        <v>415</v>
      </c>
      <c r="C299" s="36" t="s">
        <v>416</v>
      </c>
      <c r="D299" s="26" t="s">
        <v>24</v>
      </c>
      <c r="E299" s="31" t="s">
        <v>116</v>
      </c>
      <c r="F299" s="34">
        <v>30</v>
      </c>
      <c r="G299" s="35">
        <v>50</v>
      </c>
      <c r="H299" s="29">
        <f t="shared" si="23"/>
        <v>1500</v>
      </c>
      <c r="I299" s="29">
        <f t="shared" si="24"/>
        <v>1785</v>
      </c>
      <c r="J299" s="30">
        <f t="shared" si="25"/>
        <v>301.20481927710841</v>
      </c>
      <c r="K299" s="31" t="s">
        <v>26</v>
      </c>
      <c r="L299" s="31"/>
      <c r="M299" s="31"/>
      <c r="N299" s="31"/>
    </row>
    <row r="300" spans="1:14" s="33" customFormat="1">
      <c r="A300" s="26">
        <v>79</v>
      </c>
      <c r="B300" s="31" t="s">
        <v>417</v>
      </c>
      <c r="C300" s="31" t="s">
        <v>418</v>
      </c>
      <c r="D300" s="26" t="s">
        <v>24</v>
      </c>
      <c r="E300" s="31" t="s">
        <v>36</v>
      </c>
      <c r="F300" s="34">
        <v>18</v>
      </c>
      <c r="G300" s="35">
        <v>185</v>
      </c>
      <c r="H300" s="29">
        <f t="shared" si="23"/>
        <v>3330</v>
      </c>
      <c r="I300" s="29">
        <f t="shared" si="24"/>
        <v>3962.7</v>
      </c>
      <c r="J300" s="30">
        <f t="shared" si="25"/>
        <v>668.67469879518069</v>
      </c>
      <c r="K300" s="31" t="s">
        <v>26</v>
      </c>
      <c r="L300" s="31"/>
      <c r="M300" s="31"/>
      <c r="N300" s="31"/>
    </row>
    <row r="301" spans="1:14" s="33" customFormat="1">
      <c r="A301" s="26">
        <v>80</v>
      </c>
      <c r="B301" s="31" t="s">
        <v>419</v>
      </c>
      <c r="C301" s="31" t="s">
        <v>306</v>
      </c>
      <c r="D301" s="26" t="s">
        <v>24</v>
      </c>
      <c r="E301" s="31" t="s">
        <v>116</v>
      </c>
      <c r="F301" s="34">
        <v>20</v>
      </c>
      <c r="G301" s="35">
        <v>45</v>
      </c>
      <c r="H301" s="29">
        <f t="shared" si="23"/>
        <v>900</v>
      </c>
      <c r="I301" s="29">
        <f t="shared" si="24"/>
        <v>1071</v>
      </c>
      <c r="J301" s="30">
        <f t="shared" si="25"/>
        <v>180.72289156626505</v>
      </c>
      <c r="K301" s="31" t="s">
        <v>26</v>
      </c>
      <c r="L301" s="31"/>
      <c r="M301" s="31"/>
      <c r="N301" s="31"/>
    </row>
    <row r="302" spans="1:14" s="33" customFormat="1">
      <c r="A302" s="26">
        <v>81</v>
      </c>
      <c r="B302" s="31" t="s">
        <v>420</v>
      </c>
      <c r="C302" s="31" t="s">
        <v>340</v>
      </c>
      <c r="D302" s="26" t="s">
        <v>24</v>
      </c>
      <c r="E302" s="31" t="s">
        <v>39</v>
      </c>
      <c r="F302" s="34">
        <v>150</v>
      </c>
      <c r="G302" s="35">
        <v>10</v>
      </c>
      <c r="H302" s="29">
        <f t="shared" si="23"/>
        <v>1500</v>
      </c>
      <c r="I302" s="29">
        <f t="shared" si="24"/>
        <v>1785</v>
      </c>
      <c r="J302" s="30">
        <f t="shared" si="25"/>
        <v>301.20481927710841</v>
      </c>
      <c r="K302" s="31" t="s">
        <v>26</v>
      </c>
      <c r="L302" s="31"/>
      <c r="M302" s="31"/>
      <c r="N302" s="31"/>
    </row>
    <row r="303" spans="1:14" s="33" customFormat="1">
      <c r="A303" s="26">
        <v>82</v>
      </c>
      <c r="B303" s="31" t="s">
        <v>421</v>
      </c>
      <c r="C303" s="31" t="s">
        <v>340</v>
      </c>
      <c r="D303" s="26" t="s">
        <v>24</v>
      </c>
      <c r="E303" s="31" t="s">
        <v>39</v>
      </c>
      <c r="F303" s="34">
        <v>150</v>
      </c>
      <c r="G303" s="35">
        <v>10</v>
      </c>
      <c r="H303" s="29">
        <f t="shared" si="23"/>
        <v>1500</v>
      </c>
      <c r="I303" s="29">
        <f t="shared" si="24"/>
        <v>1785</v>
      </c>
      <c r="J303" s="30">
        <f t="shared" si="25"/>
        <v>301.20481927710841</v>
      </c>
      <c r="K303" s="31" t="s">
        <v>26</v>
      </c>
      <c r="L303" s="31"/>
      <c r="M303" s="31"/>
      <c r="N303" s="31"/>
    </row>
    <row r="304" spans="1:14" s="33" customFormat="1">
      <c r="A304" s="26">
        <v>83</v>
      </c>
      <c r="B304" s="31" t="s">
        <v>422</v>
      </c>
      <c r="C304" s="31" t="s">
        <v>340</v>
      </c>
      <c r="D304" s="26" t="s">
        <v>24</v>
      </c>
      <c r="E304" s="31" t="s">
        <v>39</v>
      </c>
      <c r="F304" s="34">
        <v>150</v>
      </c>
      <c r="G304" s="35">
        <v>10</v>
      </c>
      <c r="H304" s="29">
        <f t="shared" si="23"/>
        <v>1500</v>
      </c>
      <c r="I304" s="29">
        <f t="shared" si="24"/>
        <v>1785</v>
      </c>
      <c r="J304" s="30">
        <f t="shared" si="25"/>
        <v>301.20481927710841</v>
      </c>
      <c r="K304" s="31" t="s">
        <v>26</v>
      </c>
      <c r="L304" s="31"/>
      <c r="M304" s="31"/>
      <c r="N304" s="31"/>
    </row>
    <row r="305" spans="1:14" s="33" customFormat="1">
      <c r="A305" s="26">
        <v>84</v>
      </c>
      <c r="B305" s="31" t="s">
        <v>423</v>
      </c>
      <c r="C305" s="31" t="s">
        <v>306</v>
      </c>
      <c r="D305" s="26" t="s">
        <v>24</v>
      </c>
      <c r="E305" s="31" t="s">
        <v>39</v>
      </c>
      <c r="F305" s="34">
        <v>25</v>
      </c>
      <c r="G305" s="35">
        <v>35</v>
      </c>
      <c r="H305" s="29">
        <f t="shared" si="23"/>
        <v>875</v>
      </c>
      <c r="I305" s="29">
        <f t="shared" si="24"/>
        <v>1041.25</v>
      </c>
      <c r="J305" s="30">
        <f t="shared" si="25"/>
        <v>175.7028112449799</v>
      </c>
      <c r="K305" s="31" t="s">
        <v>26</v>
      </c>
      <c r="L305" s="31"/>
      <c r="M305" s="31"/>
      <c r="N305" s="31"/>
    </row>
    <row r="306" spans="1:14" s="33" customFormat="1">
      <c r="A306" s="26">
        <v>85</v>
      </c>
      <c r="B306" s="31" t="s">
        <v>424</v>
      </c>
      <c r="C306" s="31" t="s">
        <v>306</v>
      </c>
      <c r="D306" s="26" t="s">
        <v>24</v>
      </c>
      <c r="E306" s="31" t="s">
        <v>39</v>
      </c>
      <c r="F306" s="34">
        <v>20</v>
      </c>
      <c r="G306" s="35">
        <v>50</v>
      </c>
      <c r="H306" s="29">
        <f t="shared" si="23"/>
        <v>1000</v>
      </c>
      <c r="I306" s="29">
        <f t="shared" si="24"/>
        <v>1190</v>
      </c>
      <c r="J306" s="30">
        <f t="shared" si="25"/>
        <v>200.80321285140562</v>
      </c>
      <c r="K306" s="31" t="s">
        <v>26</v>
      </c>
      <c r="L306" s="31"/>
      <c r="M306" s="31"/>
      <c r="N306" s="31"/>
    </row>
    <row r="307" spans="1:14" s="33" customFormat="1">
      <c r="A307" s="26">
        <v>86</v>
      </c>
      <c r="B307" s="31" t="s">
        <v>425</v>
      </c>
      <c r="C307" s="68" t="s">
        <v>124</v>
      </c>
      <c r="D307" s="26" t="s">
        <v>24</v>
      </c>
      <c r="E307" s="31" t="s">
        <v>39</v>
      </c>
      <c r="F307" s="34">
        <v>42</v>
      </c>
      <c r="G307" s="35">
        <v>40</v>
      </c>
      <c r="H307" s="29">
        <f t="shared" si="23"/>
        <v>1680</v>
      </c>
      <c r="I307" s="29">
        <f t="shared" si="24"/>
        <v>1999.1999999999998</v>
      </c>
      <c r="J307" s="30">
        <f t="shared" si="25"/>
        <v>337.34939759036143</v>
      </c>
      <c r="K307" s="31" t="s">
        <v>26</v>
      </c>
      <c r="L307" s="31"/>
      <c r="M307" s="31"/>
      <c r="N307" s="31"/>
    </row>
    <row r="308" spans="1:14" s="33" customFormat="1">
      <c r="A308" s="26">
        <v>87</v>
      </c>
      <c r="B308" s="31" t="s">
        <v>426</v>
      </c>
      <c r="C308" s="31" t="s">
        <v>308</v>
      </c>
      <c r="D308" s="26" t="s">
        <v>24</v>
      </c>
      <c r="E308" s="31" t="s">
        <v>427</v>
      </c>
      <c r="F308" s="34">
        <v>1000</v>
      </c>
      <c r="G308" s="35">
        <v>0.5</v>
      </c>
      <c r="H308" s="29">
        <f t="shared" si="23"/>
        <v>500</v>
      </c>
      <c r="I308" s="29">
        <f t="shared" si="24"/>
        <v>595</v>
      </c>
      <c r="J308" s="30">
        <f t="shared" si="25"/>
        <v>100.40160642570281</v>
      </c>
      <c r="K308" s="31" t="s">
        <v>26</v>
      </c>
      <c r="L308" s="31"/>
      <c r="M308" s="31"/>
      <c r="N308" s="31"/>
    </row>
    <row r="309" spans="1:14" s="33" customFormat="1">
      <c r="A309" s="26">
        <v>88</v>
      </c>
      <c r="B309" s="31" t="s">
        <v>428</v>
      </c>
      <c r="C309" s="31" t="s">
        <v>429</v>
      </c>
      <c r="D309" s="26" t="s">
        <v>24</v>
      </c>
      <c r="E309" s="31" t="s">
        <v>39</v>
      </c>
      <c r="F309" s="34">
        <v>2</v>
      </c>
      <c r="G309" s="35">
        <v>1200</v>
      </c>
      <c r="H309" s="29">
        <f t="shared" si="23"/>
        <v>2400</v>
      </c>
      <c r="I309" s="29">
        <f t="shared" si="24"/>
        <v>2856</v>
      </c>
      <c r="J309" s="30">
        <f t="shared" si="25"/>
        <v>481.92771084337346</v>
      </c>
      <c r="K309" s="31" t="s">
        <v>26</v>
      </c>
      <c r="L309" s="25"/>
      <c r="M309" s="31"/>
      <c r="N309" s="31"/>
    </row>
    <row r="310" spans="1:14" s="33" customFormat="1">
      <c r="A310" s="26">
        <v>89</v>
      </c>
      <c r="B310" s="31" t="s">
        <v>430</v>
      </c>
      <c r="C310" s="31" t="s">
        <v>431</v>
      </c>
      <c r="D310" s="26" t="s">
        <v>24</v>
      </c>
      <c r="E310" s="31" t="s">
        <v>130</v>
      </c>
      <c r="F310" s="34">
        <v>200</v>
      </c>
      <c r="G310" s="35">
        <v>25</v>
      </c>
      <c r="H310" s="29">
        <f t="shared" si="23"/>
        <v>5000</v>
      </c>
      <c r="I310" s="29">
        <f t="shared" si="24"/>
        <v>5950</v>
      </c>
      <c r="J310" s="30">
        <f t="shared" si="25"/>
        <v>1004.016064257028</v>
      </c>
      <c r="K310" s="31" t="s">
        <v>26</v>
      </c>
      <c r="L310" s="31"/>
      <c r="M310" s="31"/>
      <c r="N310" s="31"/>
    </row>
    <row r="311" spans="1:14" s="33" customFormat="1">
      <c r="A311" s="26">
        <v>90</v>
      </c>
      <c r="B311" s="31" t="s">
        <v>432</v>
      </c>
      <c r="C311" s="31" t="s">
        <v>433</v>
      </c>
      <c r="D311" s="26" t="s">
        <v>24</v>
      </c>
      <c r="E311" s="31" t="s">
        <v>36</v>
      </c>
      <c r="F311" s="34">
        <v>15</v>
      </c>
      <c r="G311" s="35">
        <v>40</v>
      </c>
      <c r="H311" s="29">
        <f t="shared" si="23"/>
        <v>600</v>
      </c>
      <c r="I311" s="29">
        <f t="shared" si="24"/>
        <v>714</v>
      </c>
      <c r="J311" s="30">
        <f t="shared" si="25"/>
        <v>120.48192771084337</v>
      </c>
      <c r="K311" s="31" t="s">
        <v>26</v>
      </c>
      <c r="L311" s="25"/>
      <c r="M311" s="31"/>
      <c r="N311" s="31"/>
    </row>
    <row r="312" spans="1:14" s="33" customFormat="1">
      <c r="A312" s="26">
        <v>91</v>
      </c>
      <c r="B312" s="31" t="s">
        <v>434</v>
      </c>
      <c r="C312" s="31" t="s">
        <v>435</v>
      </c>
      <c r="D312" s="26" t="s">
        <v>24</v>
      </c>
      <c r="E312" s="31" t="s">
        <v>116</v>
      </c>
      <c r="F312" s="34">
        <v>20</v>
      </c>
      <c r="G312" s="35">
        <v>200</v>
      </c>
      <c r="H312" s="29">
        <f t="shared" si="23"/>
        <v>4000</v>
      </c>
      <c r="I312" s="29">
        <f t="shared" si="24"/>
        <v>4760</v>
      </c>
      <c r="J312" s="30">
        <f t="shared" si="25"/>
        <v>803.21285140562247</v>
      </c>
      <c r="K312" s="31" t="s">
        <v>26</v>
      </c>
      <c r="L312" s="31"/>
      <c r="M312" s="31"/>
      <c r="N312" s="31"/>
    </row>
    <row r="313" spans="1:14" s="33" customFormat="1">
      <c r="A313" s="26">
        <v>92</v>
      </c>
      <c r="B313" s="31" t="s">
        <v>436</v>
      </c>
      <c r="C313" s="31" t="s">
        <v>435</v>
      </c>
      <c r="D313" s="26" t="s">
        <v>24</v>
      </c>
      <c r="E313" s="31" t="s">
        <v>116</v>
      </c>
      <c r="F313" s="34">
        <v>25</v>
      </c>
      <c r="G313" s="35">
        <v>50</v>
      </c>
      <c r="H313" s="29">
        <f t="shared" si="23"/>
        <v>1250</v>
      </c>
      <c r="I313" s="29">
        <f t="shared" si="24"/>
        <v>1487.5</v>
      </c>
      <c r="J313" s="30">
        <f t="shared" si="25"/>
        <v>251.004016064257</v>
      </c>
      <c r="K313" s="31" t="s">
        <v>26</v>
      </c>
      <c r="L313" s="31"/>
      <c r="M313" s="31"/>
      <c r="N313" s="31"/>
    </row>
    <row r="314" spans="1:14" s="33" customFormat="1">
      <c r="A314" s="26">
        <v>93</v>
      </c>
      <c r="B314" s="31" t="s">
        <v>437</v>
      </c>
      <c r="C314" s="31" t="s">
        <v>435</v>
      </c>
      <c r="D314" s="26" t="s">
        <v>24</v>
      </c>
      <c r="E314" s="31" t="s">
        <v>116</v>
      </c>
      <c r="F314" s="27">
        <v>15</v>
      </c>
      <c r="G314" s="28">
        <v>60</v>
      </c>
      <c r="H314" s="29">
        <f t="shared" si="23"/>
        <v>900</v>
      </c>
      <c r="I314" s="29">
        <f t="shared" si="24"/>
        <v>1071</v>
      </c>
      <c r="J314" s="30">
        <f t="shared" si="25"/>
        <v>180.72289156626505</v>
      </c>
      <c r="K314" s="31" t="s">
        <v>26</v>
      </c>
      <c r="L314" s="26"/>
      <c r="M314" s="26"/>
      <c r="N314" s="26"/>
    </row>
    <row r="315" spans="1:14" s="33" customFormat="1">
      <c r="A315" s="26">
        <v>94</v>
      </c>
      <c r="B315" s="26" t="s">
        <v>438</v>
      </c>
      <c r="C315" s="31" t="s">
        <v>435</v>
      </c>
      <c r="D315" s="26" t="s">
        <v>24</v>
      </c>
      <c r="E315" s="26" t="s">
        <v>39</v>
      </c>
      <c r="F315" s="27">
        <v>70</v>
      </c>
      <c r="G315" s="28">
        <v>30</v>
      </c>
      <c r="H315" s="29">
        <f t="shared" si="23"/>
        <v>2100</v>
      </c>
      <c r="I315" s="29">
        <f t="shared" si="24"/>
        <v>2499</v>
      </c>
      <c r="J315" s="30">
        <f t="shared" si="25"/>
        <v>421.68674698795178</v>
      </c>
      <c r="K315" s="31" t="s">
        <v>26</v>
      </c>
      <c r="L315" s="26"/>
      <c r="M315" s="26"/>
      <c r="N315" s="26"/>
    </row>
    <row r="316" spans="1:14" s="33" customFormat="1">
      <c r="A316" s="26">
        <v>95</v>
      </c>
      <c r="B316" s="31" t="s">
        <v>439</v>
      </c>
      <c r="C316" s="31" t="s">
        <v>340</v>
      </c>
      <c r="D316" s="26" t="s">
        <v>24</v>
      </c>
      <c r="E316" s="31" t="s">
        <v>36</v>
      </c>
      <c r="F316" s="34">
        <v>10</v>
      </c>
      <c r="G316" s="35">
        <v>100</v>
      </c>
      <c r="H316" s="29">
        <f t="shared" si="23"/>
        <v>1000</v>
      </c>
      <c r="I316" s="29">
        <f t="shared" si="24"/>
        <v>1190</v>
      </c>
      <c r="J316" s="30">
        <f t="shared" si="25"/>
        <v>200.80321285140562</v>
      </c>
      <c r="K316" s="31" t="s">
        <v>26</v>
      </c>
      <c r="L316" s="31"/>
      <c r="M316" s="31"/>
      <c r="N316" s="31"/>
    </row>
    <row r="317" spans="1:14" s="33" customFormat="1">
      <c r="A317" s="26">
        <v>96</v>
      </c>
      <c r="B317" s="31" t="s">
        <v>440</v>
      </c>
      <c r="C317" s="31" t="s">
        <v>308</v>
      </c>
      <c r="D317" s="26" t="s">
        <v>24</v>
      </c>
      <c r="E317" s="31" t="s">
        <v>39</v>
      </c>
      <c r="F317" s="34">
        <v>10000</v>
      </c>
      <c r="G317" s="35">
        <v>1</v>
      </c>
      <c r="H317" s="29">
        <f t="shared" si="23"/>
        <v>10000</v>
      </c>
      <c r="I317" s="29">
        <f t="shared" si="24"/>
        <v>11900</v>
      </c>
      <c r="J317" s="30">
        <f t="shared" si="25"/>
        <v>2008.032128514056</v>
      </c>
      <c r="K317" s="31" t="s">
        <v>26</v>
      </c>
      <c r="L317" s="31"/>
      <c r="M317" s="31"/>
      <c r="N317" s="31"/>
    </row>
    <row r="318" spans="1:14" s="33" customFormat="1">
      <c r="A318" s="26">
        <v>97</v>
      </c>
      <c r="B318" s="31" t="s">
        <v>441</v>
      </c>
      <c r="C318" s="31" t="s">
        <v>322</v>
      </c>
      <c r="D318" s="26" t="s">
        <v>24</v>
      </c>
      <c r="E318" s="31" t="s">
        <v>390</v>
      </c>
      <c r="F318" s="34">
        <v>15</v>
      </c>
      <c r="G318" s="35">
        <v>30</v>
      </c>
      <c r="H318" s="29">
        <f t="shared" si="23"/>
        <v>450</v>
      </c>
      <c r="I318" s="29">
        <f t="shared" si="24"/>
        <v>535.5</v>
      </c>
      <c r="J318" s="30">
        <f t="shared" si="25"/>
        <v>90.361445783132524</v>
      </c>
      <c r="K318" s="31" t="s">
        <v>26</v>
      </c>
      <c r="L318" s="31"/>
      <c r="M318" s="31"/>
      <c r="N318" s="31"/>
    </row>
    <row r="319" spans="1:14" s="33" customFormat="1">
      <c r="A319" s="26">
        <v>98</v>
      </c>
      <c r="B319" s="31" t="s">
        <v>442</v>
      </c>
      <c r="C319" s="31" t="s">
        <v>306</v>
      </c>
      <c r="D319" s="26" t="s">
        <v>24</v>
      </c>
      <c r="E319" s="31" t="s">
        <v>403</v>
      </c>
      <c r="F319" s="34">
        <v>300</v>
      </c>
      <c r="G319" s="35">
        <v>85</v>
      </c>
      <c r="H319" s="29">
        <f t="shared" si="23"/>
        <v>25500</v>
      </c>
      <c r="I319" s="29">
        <f t="shared" si="24"/>
        <v>30345</v>
      </c>
      <c r="J319" s="30">
        <f t="shared" si="25"/>
        <v>5120.4819277108427</v>
      </c>
      <c r="K319" s="31" t="s">
        <v>26</v>
      </c>
      <c r="L319" s="31"/>
      <c r="M319" s="31"/>
      <c r="N319" s="31"/>
    </row>
    <row r="320" spans="1:14" s="33" customFormat="1">
      <c r="A320" s="26">
        <v>99</v>
      </c>
      <c r="B320" s="31" t="s">
        <v>443</v>
      </c>
      <c r="C320" s="31" t="s">
        <v>318</v>
      </c>
      <c r="D320" s="26" t="s">
        <v>24</v>
      </c>
      <c r="E320" s="31" t="s">
        <v>39</v>
      </c>
      <c r="F320" s="34">
        <v>5</v>
      </c>
      <c r="G320" s="35">
        <v>100</v>
      </c>
      <c r="H320" s="29">
        <f t="shared" si="23"/>
        <v>500</v>
      </c>
      <c r="I320" s="29">
        <f t="shared" si="24"/>
        <v>595</v>
      </c>
      <c r="J320" s="30">
        <f t="shared" si="25"/>
        <v>100.40160642570281</v>
      </c>
      <c r="K320" s="31" t="s">
        <v>26</v>
      </c>
      <c r="L320" s="31"/>
      <c r="M320" s="31"/>
      <c r="N320" s="31"/>
    </row>
    <row r="321" spans="1:14" s="33" customFormat="1">
      <c r="A321" s="26">
        <v>100</v>
      </c>
      <c r="B321" s="31" t="s">
        <v>444</v>
      </c>
      <c r="C321" s="31" t="s">
        <v>138</v>
      </c>
      <c r="D321" s="26" t="s">
        <v>24</v>
      </c>
      <c r="E321" s="31" t="s">
        <v>445</v>
      </c>
      <c r="F321" s="34">
        <v>1200</v>
      </c>
      <c r="G321" s="35">
        <v>15</v>
      </c>
      <c r="H321" s="29">
        <f t="shared" si="23"/>
        <v>18000</v>
      </c>
      <c r="I321" s="29">
        <f t="shared" si="24"/>
        <v>21420</v>
      </c>
      <c r="J321" s="30">
        <f t="shared" si="25"/>
        <v>3614.457831325301</v>
      </c>
      <c r="K321" s="31" t="s">
        <v>26</v>
      </c>
      <c r="L321" s="31"/>
      <c r="M321" s="31"/>
      <c r="N321" s="31"/>
    </row>
    <row r="322" spans="1:14" s="33" customFormat="1">
      <c r="A322" s="26">
        <v>101</v>
      </c>
      <c r="B322" s="31" t="s">
        <v>446</v>
      </c>
      <c r="C322" s="31" t="s">
        <v>300</v>
      </c>
      <c r="D322" s="26" t="s">
        <v>24</v>
      </c>
      <c r="E322" s="31" t="s">
        <v>39</v>
      </c>
      <c r="F322" s="34">
        <v>1000</v>
      </c>
      <c r="G322" s="35">
        <v>0.7</v>
      </c>
      <c r="H322" s="29">
        <f t="shared" si="23"/>
        <v>700</v>
      </c>
      <c r="I322" s="29">
        <f t="shared" si="24"/>
        <v>833</v>
      </c>
      <c r="J322" s="30">
        <f t="shared" si="25"/>
        <v>140.56224899598394</v>
      </c>
      <c r="K322" s="31" t="s">
        <v>26</v>
      </c>
      <c r="L322" s="31"/>
      <c r="M322" s="31"/>
      <c r="N322" s="31"/>
    </row>
    <row r="323" spans="1:14" s="33" customFormat="1">
      <c r="A323" s="26">
        <v>102</v>
      </c>
      <c r="B323" s="31" t="s">
        <v>447</v>
      </c>
      <c r="C323" s="31" t="s">
        <v>300</v>
      </c>
      <c r="D323" s="26" t="s">
        <v>24</v>
      </c>
      <c r="E323" s="31" t="s">
        <v>39</v>
      </c>
      <c r="F323" s="34">
        <v>4000</v>
      </c>
      <c r="G323" s="35">
        <v>0.7</v>
      </c>
      <c r="H323" s="29">
        <f t="shared" si="23"/>
        <v>2800</v>
      </c>
      <c r="I323" s="29">
        <f t="shared" si="24"/>
        <v>3332</v>
      </c>
      <c r="J323" s="30">
        <f t="shared" si="25"/>
        <v>562.24899598393574</v>
      </c>
      <c r="K323" s="31" t="s">
        <v>26</v>
      </c>
      <c r="L323" s="31"/>
      <c r="M323" s="31"/>
      <c r="N323" s="31"/>
    </row>
    <row r="324" spans="1:14" s="33" customFormat="1">
      <c r="A324" s="26">
        <v>103</v>
      </c>
      <c r="B324" s="31" t="s">
        <v>448</v>
      </c>
      <c r="C324" s="31" t="s">
        <v>308</v>
      </c>
      <c r="D324" s="26" t="s">
        <v>24</v>
      </c>
      <c r="E324" s="31" t="s">
        <v>39</v>
      </c>
      <c r="F324" s="34">
        <v>100</v>
      </c>
      <c r="G324" s="35">
        <v>2</v>
      </c>
      <c r="H324" s="29">
        <f t="shared" si="23"/>
        <v>200</v>
      </c>
      <c r="I324" s="29">
        <f t="shared" si="24"/>
        <v>238</v>
      </c>
      <c r="J324" s="30">
        <f t="shared" si="25"/>
        <v>40.160642570281119</v>
      </c>
      <c r="K324" s="31" t="s">
        <v>26</v>
      </c>
      <c r="L324" s="31"/>
      <c r="M324" s="31"/>
      <c r="N324" s="31"/>
    </row>
    <row r="325" spans="1:14" s="33" customFormat="1">
      <c r="A325" s="26">
        <v>104</v>
      </c>
      <c r="B325" s="31" t="s">
        <v>449</v>
      </c>
      <c r="C325" s="31" t="s">
        <v>300</v>
      </c>
      <c r="D325" s="26" t="s">
        <v>24</v>
      </c>
      <c r="E325" s="31" t="s">
        <v>39</v>
      </c>
      <c r="F325" s="34">
        <v>100</v>
      </c>
      <c r="G325" s="35">
        <v>0.5</v>
      </c>
      <c r="H325" s="29">
        <f t="shared" si="23"/>
        <v>50</v>
      </c>
      <c r="I325" s="29">
        <f t="shared" si="24"/>
        <v>59.5</v>
      </c>
      <c r="J325" s="30">
        <f t="shared" si="25"/>
        <v>10.04016064257028</v>
      </c>
      <c r="K325" s="31" t="s">
        <v>26</v>
      </c>
      <c r="L325" s="31"/>
      <c r="M325" s="31"/>
      <c r="N325" s="31"/>
    </row>
    <row r="326" spans="1:14" s="33" customFormat="1">
      <c r="A326" s="26">
        <v>105</v>
      </c>
      <c r="B326" s="37" t="s">
        <v>450</v>
      </c>
      <c r="C326" s="2" t="s">
        <v>300</v>
      </c>
      <c r="D326" s="39" t="s">
        <v>24</v>
      </c>
      <c r="E326" s="31" t="s">
        <v>39</v>
      </c>
      <c r="F326" s="40">
        <v>500</v>
      </c>
      <c r="G326" s="41">
        <v>0.5</v>
      </c>
      <c r="H326" s="29">
        <f t="shared" si="23"/>
        <v>250</v>
      </c>
      <c r="I326" s="29">
        <f t="shared" si="24"/>
        <v>297.5</v>
      </c>
      <c r="J326" s="30">
        <f t="shared" si="25"/>
        <v>50.200803212851405</v>
      </c>
      <c r="K326" s="31" t="s">
        <v>26</v>
      </c>
      <c r="L326" s="37"/>
      <c r="M326" s="37"/>
      <c r="N326" s="37"/>
    </row>
    <row r="327" spans="1:14" s="33" customFormat="1">
      <c r="A327" s="26">
        <v>106</v>
      </c>
      <c r="B327" s="31" t="s">
        <v>451</v>
      </c>
      <c r="C327" s="31" t="s">
        <v>322</v>
      </c>
      <c r="D327" s="31" t="s">
        <v>24</v>
      </c>
      <c r="E327" s="31" t="s">
        <v>36</v>
      </c>
      <c r="F327" s="34">
        <v>3500</v>
      </c>
      <c r="G327" s="35">
        <v>0.5</v>
      </c>
      <c r="H327" s="29">
        <f t="shared" si="23"/>
        <v>1750</v>
      </c>
      <c r="I327" s="29">
        <f t="shared" si="24"/>
        <v>2082.5</v>
      </c>
      <c r="J327" s="30">
        <f t="shared" si="25"/>
        <v>351.4056224899598</v>
      </c>
      <c r="K327" s="31" t="s">
        <v>26</v>
      </c>
      <c r="L327" s="31"/>
      <c r="M327" s="25"/>
      <c r="N327" s="31"/>
    </row>
    <row r="328" spans="1:14" s="33" customFormat="1">
      <c r="A328" s="26">
        <v>107</v>
      </c>
      <c r="B328" s="31" t="s">
        <v>452</v>
      </c>
      <c r="C328" s="31" t="s">
        <v>322</v>
      </c>
      <c r="D328" s="26" t="s">
        <v>24</v>
      </c>
      <c r="E328" s="31" t="s">
        <v>39</v>
      </c>
      <c r="F328" s="34">
        <v>3000</v>
      </c>
      <c r="G328" s="35">
        <v>0.5</v>
      </c>
      <c r="H328" s="29">
        <f t="shared" si="23"/>
        <v>1500</v>
      </c>
      <c r="I328" s="29">
        <f t="shared" si="24"/>
        <v>1785</v>
      </c>
      <c r="J328" s="30">
        <f t="shared" si="25"/>
        <v>301.20481927710841</v>
      </c>
      <c r="K328" s="31" t="s">
        <v>26</v>
      </c>
      <c r="L328" s="31"/>
      <c r="M328" s="31"/>
      <c r="N328" s="31"/>
    </row>
    <row r="329" spans="1:14" s="33" customFormat="1">
      <c r="A329" s="26">
        <v>108</v>
      </c>
      <c r="B329" s="31" t="s">
        <v>453</v>
      </c>
      <c r="C329" s="31" t="s">
        <v>300</v>
      </c>
      <c r="D329" s="26" t="s">
        <v>24</v>
      </c>
      <c r="E329" s="31" t="s">
        <v>454</v>
      </c>
      <c r="F329" s="34">
        <v>1500</v>
      </c>
      <c r="G329" s="35">
        <v>4</v>
      </c>
      <c r="H329" s="29">
        <f t="shared" si="23"/>
        <v>6000</v>
      </c>
      <c r="I329" s="29">
        <f t="shared" si="24"/>
        <v>7140</v>
      </c>
      <c r="J329" s="30">
        <f t="shared" si="25"/>
        <v>1204.8192771084337</v>
      </c>
      <c r="K329" s="31" t="s">
        <v>26</v>
      </c>
      <c r="L329" s="31"/>
      <c r="M329" s="31"/>
      <c r="N329" s="31"/>
    </row>
    <row r="330" spans="1:14" s="33" customFormat="1">
      <c r="A330" s="26">
        <v>109</v>
      </c>
      <c r="B330" s="31" t="s">
        <v>455</v>
      </c>
      <c r="C330" s="31" t="s">
        <v>308</v>
      </c>
      <c r="D330" s="26" t="s">
        <v>24</v>
      </c>
      <c r="E330" s="31" t="s">
        <v>39</v>
      </c>
      <c r="F330" s="34">
        <v>800</v>
      </c>
      <c r="G330" s="35">
        <v>1.5</v>
      </c>
      <c r="H330" s="29">
        <f t="shared" si="23"/>
        <v>1200</v>
      </c>
      <c r="I330" s="29">
        <f t="shared" si="24"/>
        <v>1428</v>
      </c>
      <c r="J330" s="30">
        <f t="shared" si="25"/>
        <v>240.96385542168673</v>
      </c>
      <c r="K330" s="31" t="s">
        <v>26</v>
      </c>
      <c r="L330" s="31"/>
      <c r="M330" s="31"/>
      <c r="N330" s="31"/>
    </row>
    <row r="331" spans="1:14" s="33" customFormat="1">
      <c r="A331" s="26">
        <v>110</v>
      </c>
      <c r="B331" s="31" t="s">
        <v>456</v>
      </c>
      <c r="C331" s="31" t="s">
        <v>308</v>
      </c>
      <c r="D331" s="26" t="s">
        <v>24</v>
      </c>
      <c r="E331" s="31" t="s">
        <v>39</v>
      </c>
      <c r="F331" s="34">
        <v>2000</v>
      </c>
      <c r="G331" s="35">
        <v>1.5</v>
      </c>
      <c r="H331" s="29">
        <f t="shared" si="23"/>
        <v>3000</v>
      </c>
      <c r="I331" s="29">
        <f t="shared" si="24"/>
        <v>3570</v>
      </c>
      <c r="J331" s="30">
        <f t="shared" si="25"/>
        <v>602.40963855421683</v>
      </c>
      <c r="K331" s="31" t="s">
        <v>26</v>
      </c>
      <c r="L331" s="31"/>
      <c r="M331" s="31"/>
      <c r="N331" s="31"/>
    </row>
    <row r="332" spans="1:14" s="33" customFormat="1">
      <c r="A332" s="26">
        <v>111</v>
      </c>
      <c r="B332" s="31" t="s">
        <v>457</v>
      </c>
      <c r="C332" s="31" t="s">
        <v>322</v>
      </c>
      <c r="D332" s="26" t="s">
        <v>24</v>
      </c>
      <c r="E332" s="31" t="s">
        <v>39</v>
      </c>
      <c r="F332" s="34">
        <v>2000</v>
      </c>
      <c r="G332" s="35">
        <v>1.5</v>
      </c>
      <c r="H332" s="29">
        <f t="shared" si="23"/>
        <v>3000</v>
      </c>
      <c r="I332" s="29">
        <f t="shared" si="24"/>
        <v>3570</v>
      </c>
      <c r="J332" s="30">
        <f t="shared" si="25"/>
        <v>602.40963855421683</v>
      </c>
      <c r="K332" s="31" t="s">
        <v>26</v>
      </c>
      <c r="L332" s="31"/>
      <c r="M332" s="31"/>
      <c r="N332" s="31"/>
    </row>
    <row r="333" spans="1:14" s="33" customFormat="1">
      <c r="A333" s="26">
        <v>112</v>
      </c>
      <c r="B333" s="31" t="s">
        <v>458</v>
      </c>
      <c r="C333" s="31" t="s">
        <v>384</v>
      </c>
      <c r="D333" s="26" t="s">
        <v>24</v>
      </c>
      <c r="E333" s="31" t="s">
        <v>39</v>
      </c>
      <c r="F333" s="34">
        <v>500</v>
      </c>
      <c r="G333" s="35">
        <v>1</v>
      </c>
      <c r="H333" s="29">
        <f t="shared" si="23"/>
        <v>500</v>
      </c>
      <c r="I333" s="29">
        <f t="shared" si="24"/>
        <v>595</v>
      </c>
      <c r="J333" s="30">
        <f t="shared" si="25"/>
        <v>100.40160642570281</v>
      </c>
      <c r="K333" s="31" t="s">
        <v>26</v>
      </c>
      <c r="L333" s="31"/>
      <c r="M333" s="31"/>
      <c r="N333" s="31"/>
    </row>
    <row r="334" spans="1:14" s="33" customFormat="1">
      <c r="A334" s="26">
        <v>113</v>
      </c>
      <c r="B334" s="31" t="s">
        <v>459</v>
      </c>
      <c r="C334" s="31" t="s">
        <v>322</v>
      </c>
      <c r="D334" s="26" t="s">
        <v>24</v>
      </c>
      <c r="E334" s="31" t="s">
        <v>36</v>
      </c>
      <c r="F334" s="34">
        <v>1000</v>
      </c>
      <c r="G334" s="35">
        <v>1.5</v>
      </c>
      <c r="H334" s="29">
        <f t="shared" si="23"/>
        <v>1500</v>
      </c>
      <c r="I334" s="29">
        <f t="shared" si="24"/>
        <v>1785</v>
      </c>
      <c r="J334" s="30">
        <f t="shared" si="25"/>
        <v>301.20481927710841</v>
      </c>
      <c r="K334" s="31" t="s">
        <v>26</v>
      </c>
      <c r="L334" s="31"/>
      <c r="M334" s="31"/>
      <c r="N334" s="31"/>
    </row>
    <row r="335" spans="1:14" s="33" customFormat="1">
      <c r="A335" s="26">
        <v>114</v>
      </c>
      <c r="B335" s="31" t="s">
        <v>460</v>
      </c>
      <c r="C335" s="31" t="s">
        <v>322</v>
      </c>
      <c r="D335" s="26" t="s">
        <v>24</v>
      </c>
      <c r="E335" s="31" t="s">
        <v>36</v>
      </c>
      <c r="F335" s="34">
        <v>6600</v>
      </c>
      <c r="G335" s="35">
        <v>2</v>
      </c>
      <c r="H335" s="29">
        <f t="shared" si="23"/>
        <v>13200</v>
      </c>
      <c r="I335" s="29">
        <f t="shared" si="24"/>
        <v>15708</v>
      </c>
      <c r="J335" s="30">
        <f t="shared" si="25"/>
        <v>2650.602409638554</v>
      </c>
      <c r="K335" s="31" t="s">
        <v>26</v>
      </c>
      <c r="L335" s="31"/>
      <c r="M335" s="31"/>
      <c r="N335" s="31"/>
    </row>
    <row r="336" spans="1:14" s="33" customFormat="1">
      <c r="A336" s="26">
        <v>115</v>
      </c>
      <c r="B336" s="31" t="s">
        <v>461</v>
      </c>
      <c r="C336" s="31" t="s">
        <v>322</v>
      </c>
      <c r="D336" s="26" t="s">
        <v>24</v>
      </c>
      <c r="E336" s="31" t="s">
        <v>39</v>
      </c>
      <c r="F336" s="34">
        <v>6700</v>
      </c>
      <c r="G336" s="35">
        <v>4</v>
      </c>
      <c r="H336" s="29">
        <f t="shared" si="23"/>
        <v>26800</v>
      </c>
      <c r="I336" s="29">
        <f t="shared" si="24"/>
        <v>31892</v>
      </c>
      <c r="J336" s="30">
        <f t="shared" si="25"/>
        <v>5381.5261044176705</v>
      </c>
      <c r="K336" s="31" t="s">
        <v>26</v>
      </c>
      <c r="L336" s="31"/>
      <c r="M336" s="31"/>
      <c r="N336" s="31"/>
    </row>
    <row r="337" spans="1:14" s="33" customFormat="1">
      <c r="A337" s="26">
        <v>116</v>
      </c>
      <c r="B337" s="31" t="s">
        <v>462</v>
      </c>
      <c r="C337" s="31" t="s">
        <v>322</v>
      </c>
      <c r="D337" s="26" t="s">
        <v>24</v>
      </c>
      <c r="E337" s="31" t="s">
        <v>36</v>
      </c>
      <c r="F337" s="34">
        <v>1000</v>
      </c>
      <c r="G337" s="35">
        <v>4</v>
      </c>
      <c r="H337" s="29">
        <f t="shared" si="23"/>
        <v>4000</v>
      </c>
      <c r="I337" s="29">
        <f t="shared" si="24"/>
        <v>4760</v>
      </c>
      <c r="J337" s="30">
        <f t="shared" si="25"/>
        <v>803.21285140562247</v>
      </c>
      <c r="K337" s="31" t="s">
        <v>26</v>
      </c>
      <c r="L337" s="31"/>
      <c r="M337" s="31"/>
      <c r="N337" s="31"/>
    </row>
    <row r="338" spans="1:14" s="33" customFormat="1">
      <c r="A338" s="26">
        <v>117</v>
      </c>
      <c r="B338" s="31" t="s">
        <v>463</v>
      </c>
      <c r="C338" s="31" t="s">
        <v>308</v>
      </c>
      <c r="D338" s="26" t="s">
        <v>24</v>
      </c>
      <c r="E338" s="31" t="s">
        <v>356</v>
      </c>
      <c r="F338" s="34">
        <v>1000</v>
      </c>
      <c r="G338" s="35">
        <v>2</v>
      </c>
      <c r="H338" s="29">
        <f t="shared" si="23"/>
        <v>2000</v>
      </c>
      <c r="I338" s="29">
        <f t="shared" si="24"/>
        <v>2380</v>
      </c>
      <c r="J338" s="30">
        <f t="shared" si="25"/>
        <v>401.60642570281124</v>
      </c>
      <c r="K338" s="31" t="s">
        <v>26</v>
      </c>
      <c r="L338" s="31"/>
      <c r="M338" s="31"/>
      <c r="N338" s="31"/>
    </row>
    <row r="339" spans="1:14" s="33" customFormat="1">
      <c r="A339" s="26">
        <v>118</v>
      </c>
      <c r="B339" s="31" t="s">
        <v>464</v>
      </c>
      <c r="C339" s="31" t="s">
        <v>322</v>
      </c>
      <c r="D339" s="26" t="s">
        <v>24</v>
      </c>
      <c r="E339" s="31" t="s">
        <v>465</v>
      </c>
      <c r="F339" s="34">
        <v>4000</v>
      </c>
      <c r="G339" s="35">
        <v>1</v>
      </c>
      <c r="H339" s="29">
        <f t="shared" si="23"/>
        <v>4000</v>
      </c>
      <c r="I339" s="29">
        <f t="shared" si="24"/>
        <v>4760</v>
      </c>
      <c r="J339" s="30">
        <f t="shared" si="25"/>
        <v>803.21285140562247</v>
      </c>
      <c r="K339" s="31" t="s">
        <v>26</v>
      </c>
      <c r="L339" s="31"/>
      <c r="M339" s="31"/>
      <c r="N339" s="31"/>
    </row>
    <row r="340" spans="1:14" s="33" customFormat="1">
      <c r="A340" s="26">
        <v>119</v>
      </c>
      <c r="B340" s="31" t="s">
        <v>466</v>
      </c>
      <c r="C340" s="31" t="s">
        <v>467</v>
      </c>
      <c r="D340" s="26" t="s">
        <v>24</v>
      </c>
      <c r="E340" s="31" t="s">
        <v>468</v>
      </c>
      <c r="F340" s="34">
        <v>7</v>
      </c>
      <c r="G340" s="35">
        <v>40</v>
      </c>
      <c r="H340" s="29">
        <f t="shared" si="23"/>
        <v>280</v>
      </c>
      <c r="I340" s="29">
        <f t="shared" si="24"/>
        <v>333.2</v>
      </c>
      <c r="J340" s="30">
        <f t="shared" si="25"/>
        <v>56.22489959839357</v>
      </c>
      <c r="K340" s="31" t="s">
        <v>26</v>
      </c>
      <c r="L340" s="31"/>
      <c r="M340" s="31"/>
      <c r="N340" s="31"/>
    </row>
    <row r="341" spans="1:14" s="33" customFormat="1">
      <c r="A341" s="26">
        <v>120</v>
      </c>
      <c r="B341" s="31" t="s">
        <v>469</v>
      </c>
      <c r="C341" s="31" t="s">
        <v>300</v>
      </c>
      <c r="D341" s="26" t="s">
        <v>24</v>
      </c>
      <c r="E341" s="31" t="s">
        <v>39</v>
      </c>
      <c r="F341" s="34">
        <v>3500</v>
      </c>
      <c r="G341" s="35">
        <v>0.5</v>
      </c>
      <c r="H341" s="29">
        <f t="shared" si="23"/>
        <v>1750</v>
      </c>
      <c r="I341" s="29">
        <f t="shared" si="24"/>
        <v>2082.5</v>
      </c>
      <c r="J341" s="30">
        <f t="shared" si="25"/>
        <v>351.4056224899598</v>
      </c>
      <c r="K341" s="31" t="s">
        <v>26</v>
      </c>
      <c r="L341" s="31"/>
      <c r="M341" s="31"/>
      <c r="N341" s="31"/>
    </row>
    <row r="342" spans="1:14" s="33" customFormat="1">
      <c r="A342" s="26">
        <v>121</v>
      </c>
      <c r="B342" s="31" t="s">
        <v>470</v>
      </c>
      <c r="C342" s="31" t="s">
        <v>322</v>
      </c>
      <c r="D342" s="26" t="s">
        <v>24</v>
      </c>
      <c r="E342" s="31" t="s">
        <v>36</v>
      </c>
      <c r="F342" s="34">
        <v>2500</v>
      </c>
      <c r="G342" s="35">
        <v>0.6</v>
      </c>
      <c r="H342" s="29">
        <f t="shared" si="23"/>
        <v>1500</v>
      </c>
      <c r="I342" s="29">
        <f t="shared" si="24"/>
        <v>1785</v>
      </c>
      <c r="J342" s="30">
        <f t="shared" si="25"/>
        <v>301.20481927710841</v>
      </c>
      <c r="K342" s="31" t="s">
        <v>26</v>
      </c>
      <c r="L342" s="31"/>
      <c r="M342" s="31"/>
      <c r="N342" s="31"/>
    </row>
    <row r="343" spans="1:14" s="33" customFormat="1">
      <c r="A343" s="26">
        <v>122</v>
      </c>
      <c r="B343" s="31" t="s">
        <v>471</v>
      </c>
      <c r="C343" s="31" t="s">
        <v>300</v>
      </c>
      <c r="D343" s="26" t="s">
        <v>24</v>
      </c>
      <c r="E343" s="31" t="s">
        <v>356</v>
      </c>
      <c r="F343" s="34">
        <v>50</v>
      </c>
      <c r="G343" s="35">
        <v>25</v>
      </c>
      <c r="H343" s="29">
        <f t="shared" si="23"/>
        <v>1250</v>
      </c>
      <c r="I343" s="29">
        <f t="shared" si="24"/>
        <v>1487.5</v>
      </c>
      <c r="J343" s="30">
        <f t="shared" si="25"/>
        <v>251.004016064257</v>
      </c>
      <c r="K343" s="31" t="s">
        <v>26</v>
      </c>
      <c r="L343" s="31"/>
      <c r="M343" s="31"/>
      <c r="N343" s="31"/>
    </row>
    <row r="344" spans="1:14" s="33" customFormat="1">
      <c r="A344" s="26">
        <v>123</v>
      </c>
      <c r="B344" s="31" t="s">
        <v>472</v>
      </c>
      <c r="C344" s="31" t="s">
        <v>300</v>
      </c>
      <c r="D344" s="26" t="s">
        <v>24</v>
      </c>
      <c r="E344" s="31" t="s">
        <v>356</v>
      </c>
      <c r="F344" s="34">
        <v>20</v>
      </c>
      <c r="G344" s="35">
        <v>25</v>
      </c>
      <c r="H344" s="29">
        <f t="shared" si="23"/>
        <v>500</v>
      </c>
      <c r="I344" s="29">
        <f t="shared" si="24"/>
        <v>595</v>
      </c>
      <c r="J344" s="30">
        <f t="shared" si="25"/>
        <v>100.40160642570281</v>
      </c>
      <c r="K344" s="31" t="s">
        <v>26</v>
      </c>
      <c r="L344" s="31"/>
      <c r="M344" s="31"/>
      <c r="N344" s="31"/>
    </row>
    <row r="345" spans="1:14" s="33" customFormat="1">
      <c r="A345" s="26">
        <v>124</v>
      </c>
      <c r="B345" s="31" t="s">
        <v>473</v>
      </c>
      <c r="C345" s="31" t="s">
        <v>322</v>
      </c>
      <c r="D345" s="26" t="s">
        <v>24</v>
      </c>
      <c r="E345" s="31" t="s">
        <v>36</v>
      </c>
      <c r="F345" s="34">
        <v>500</v>
      </c>
      <c r="G345" s="35">
        <v>0.5</v>
      </c>
      <c r="H345" s="29">
        <f t="shared" si="23"/>
        <v>250</v>
      </c>
      <c r="I345" s="29">
        <f t="shared" si="24"/>
        <v>297.5</v>
      </c>
      <c r="J345" s="30">
        <f t="shared" si="25"/>
        <v>50.200803212851405</v>
      </c>
      <c r="K345" s="31" t="s">
        <v>26</v>
      </c>
      <c r="L345" s="31"/>
      <c r="M345" s="31"/>
      <c r="N345" s="31"/>
    </row>
    <row r="346" spans="1:14" s="33" customFormat="1">
      <c r="A346" s="26">
        <v>125</v>
      </c>
      <c r="B346" s="31" t="s">
        <v>474</v>
      </c>
      <c r="C346" s="31" t="s">
        <v>322</v>
      </c>
      <c r="D346" s="26" t="s">
        <v>24</v>
      </c>
      <c r="E346" s="31" t="s">
        <v>36</v>
      </c>
      <c r="F346" s="34">
        <v>500</v>
      </c>
      <c r="G346" s="35">
        <v>0.5</v>
      </c>
      <c r="H346" s="29">
        <f t="shared" si="23"/>
        <v>250</v>
      </c>
      <c r="I346" s="29">
        <f t="shared" si="24"/>
        <v>297.5</v>
      </c>
      <c r="J346" s="30">
        <f t="shared" si="25"/>
        <v>50.200803212851405</v>
      </c>
      <c r="K346" s="31" t="s">
        <v>26</v>
      </c>
      <c r="L346" s="25"/>
      <c r="M346" s="31"/>
      <c r="N346" s="31"/>
    </row>
    <row r="347" spans="1:14" s="33" customFormat="1">
      <c r="A347" s="26">
        <v>126</v>
      </c>
      <c r="B347" s="31" t="s">
        <v>475</v>
      </c>
      <c r="C347" s="31" t="s">
        <v>476</v>
      </c>
      <c r="D347" s="26" t="s">
        <v>24</v>
      </c>
      <c r="E347" s="31" t="s">
        <v>445</v>
      </c>
      <c r="F347" s="34">
        <v>150</v>
      </c>
      <c r="G347" s="35">
        <v>15</v>
      </c>
      <c r="H347" s="29">
        <f t="shared" si="23"/>
        <v>2250</v>
      </c>
      <c r="I347" s="29">
        <f t="shared" si="24"/>
        <v>2677.5</v>
      </c>
      <c r="J347" s="30">
        <f t="shared" si="25"/>
        <v>451.80722891566262</v>
      </c>
      <c r="K347" s="31" t="s">
        <v>26</v>
      </c>
      <c r="L347" s="25"/>
      <c r="M347" s="31"/>
      <c r="N347" s="31"/>
    </row>
    <row r="348" spans="1:14" s="33" customFormat="1">
      <c r="A348" s="26">
        <v>127</v>
      </c>
      <c r="B348" s="31" t="s">
        <v>477</v>
      </c>
      <c r="C348" s="31" t="s">
        <v>478</v>
      </c>
      <c r="D348" s="26" t="s">
        <v>24</v>
      </c>
      <c r="E348" s="31" t="s">
        <v>36</v>
      </c>
      <c r="F348" s="34">
        <v>100</v>
      </c>
      <c r="G348" s="35">
        <v>650</v>
      </c>
      <c r="H348" s="29">
        <f t="shared" si="23"/>
        <v>65000</v>
      </c>
      <c r="I348" s="29">
        <f t="shared" si="24"/>
        <v>77350</v>
      </c>
      <c r="J348" s="30">
        <f t="shared" si="25"/>
        <v>13052.208835341364</v>
      </c>
      <c r="K348" s="31" t="s">
        <v>26</v>
      </c>
      <c r="L348" s="31"/>
      <c r="M348" s="31"/>
      <c r="N348" s="31"/>
    </row>
    <row r="349" spans="1:14" s="33" customFormat="1">
      <c r="A349" s="26">
        <v>128</v>
      </c>
      <c r="B349" s="31" t="s">
        <v>479</v>
      </c>
      <c r="C349" s="31" t="s">
        <v>310</v>
      </c>
      <c r="D349" s="26" t="s">
        <v>24</v>
      </c>
      <c r="E349" s="31" t="s">
        <v>36</v>
      </c>
      <c r="F349" s="34">
        <v>50</v>
      </c>
      <c r="G349" s="35">
        <v>6</v>
      </c>
      <c r="H349" s="29">
        <f t="shared" si="23"/>
        <v>300</v>
      </c>
      <c r="I349" s="29">
        <f t="shared" si="24"/>
        <v>357</v>
      </c>
      <c r="J349" s="30">
        <f t="shared" si="25"/>
        <v>60.240963855421683</v>
      </c>
      <c r="K349" s="31" t="s">
        <v>26</v>
      </c>
      <c r="L349" s="31"/>
      <c r="M349" s="31"/>
      <c r="N349" s="31"/>
    </row>
    <row r="350" spans="1:14" s="33" customFormat="1">
      <c r="A350" s="26">
        <v>129</v>
      </c>
      <c r="B350" s="31" t="s">
        <v>480</v>
      </c>
      <c r="C350" s="31" t="s">
        <v>310</v>
      </c>
      <c r="D350" s="26" t="s">
        <v>24</v>
      </c>
      <c r="E350" s="31" t="s">
        <v>140</v>
      </c>
      <c r="F350" s="34">
        <v>60</v>
      </c>
      <c r="G350" s="35">
        <v>1</v>
      </c>
      <c r="H350" s="29">
        <f t="shared" si="23"/>
        <v>60</v>
      </c>
      <c r="I350" s="29">
        <f t="shared" si="24"/>
        <v>71.399999999999991</v>
      </c>
      <c r="J350" s="30">
        <f t="shared" si="25"/>
        <v>12.048192771084336</v>
      </c>
      <c r="K350" s="31" t="s">
        <v>26</v>
      </c>
      <c r="L350" s="31"/>
      <c r="M350" s="31"/>
      <c r="N350" s="31"/>
    </row>
    <row r="351" spans="1:14" s="33" customFormat="1">
      <c r="A351" s="26">
        <v>130</v>
      </c>
      <c r="B351" s="31" t="s">
        <v>481</v>
      </c>
      <c r="C351" s="31" t="s">
        <v>310</v>
      </c>
      <c r="D351" s="26" t="s">
        <v>24</v>
      </c>
      <c r="E351" s="31" t="s">
        <v>36</v>
      </c>
      <c r="F351" s="34">
        <v>6</v>
      </c>
      <c r="G351" s="35">
        <v>1100</v>
      </c>
      <c r="H351" s="29">
        <f t="shared" ref="H351:H416" si="26">F351*G351</f>
        <v>6600</v>
      </c>
      <c r="I351" s="29">
        <f t="shared" ref="I351:I416" si="27">H351*1.19</f>
        <v>7854</v>
      </c>
      <c r="J351" s="30">
        <f t="shared" si="25"/>
        <v>1325.301204819277</v>
      </c>
      <c r="K351" s="31" t="s">
        <v>26</v>
      </c>
      <c r="L351" s="31"/>
      <c r="M351" s="31"/>
      <c r="N351" s="31"/>
    </row>
    <row r="352" spans="1:14" s="33" customFormat="1">
      <c r="A352" s="26">
        <v>131</v>
      </c>
      <c r="B352" s="31" t="s">
        <v>482</v>
      </c>
      <c r="C352" s="31" t="s">
        <v>483</v>
      </c>
      <c r="D352" s="26" t="s">
        <v>24</v>
      </c>
      <c r="E352" s="31" t="s">
        <v>36</v>
      </c>
      <c r="F352" s="34">
        <v>7</v>
      </c>
      <c r="G352" s="35">
        <v>140</v>
      </c>
      <c r="H352" s="29">
        <f t="shared" si="26"/>
        <v>980</v>
      </c>
      <c r="I352" s="29">
        <f t="shared" si="27"/>
        <v>1166.2</v>
      </c>
      <c r="J352" s="30">
        <f t="shared" ref="J352:J417" si="28">H352/4.98</f>
        <v>196.7871485943775</v>
      </c>
      <c r="K352" s="31" t="s">
        <v>26</v>
      </c>
      <c r="L352" s="31"/>
      <c r="M352" s="31"/>
      <c r="N352" s="31"/>
    </row>
    <row r="353" spans="1:14" s="33" customFormat="1">
      <c r="A353" s="26">
        <v>132</v>
      </c>
      <c r="B353" s="31" t="s">
        <v>484</v>
      </c>
      <c r="C353" s="31" t="s">
        <v>306</v>
      </c>
      <c r="D353" s="26" t="s">
        <v>24</v>
      </c>
      <c r="E353" s="31" t="s">
        <v>403</v>
      </c>
      <c r="F353" s="34">
        <v>50</v>
      </c>
      <c r="G353" s="35">
        <v>45</v>
      </c>
      <c r="H353" s="29">
        <f t="shared" si="26"/>
        <v>2250</v>
      </c>
      <c r="I353" s="29">
        <f t="shared" si="27"/>
        <v>2677.5</v>
      </c>
      <c r="J353" s="30">
        <f t="shared" si="28"/>
        <v>451.80722891566262</v>
      </c>
      <c r="K353" s="31" t="s">
        <v>26</v>
      </c>
      <c r="L353" s="31"/>
      <c r="M353" s="31"/>
      <c r="N353" s="31"/>
    </row>
    <row r="354" spans="1:14" s="33" customFormat="1">
      <c r="A354" s="26">
        <v>133</v>
      </c>
      <c r="B354" s="31" t="s">
        <v>485</v>
      </c>
      <c r="C354" s="31" t="s">
        <v>318</v>
      </c>
      <c r="D354" s="26" t="s">
        <v>24</v>
      </c>
      <c r="E354" s="31" t="s">
        <v>116</v>
      </c>
      <c r="F354" s="34">
        <v>20</v>
      </c>
      <c r="G354" s="35">
        <v>40</v>
      </c>
      <c r="H354" s="29">
        <f t="shared" si="26"/>
        <v>800</v>
      </c>
      <c r="I354" s="29">
        <f t="shared" si="27"/>
        <v>952</v>
      </c>
      <c r="J354" s="30">
        <f t="shared" si="28"/>
        <v>160.64257028112448</v>
      </c>
      <c r="K354" s="31" t="s">
        <v>26</v>
      </c>
      <c r="L354" s="31"/>
      <c r="M354" s="31"/>
      <c r="N354" s="31"/>
    </row>
    <row r="355" spans="1:14" s="33" customFormat="1">
      <c r="A355" s="26">
        <v>134</v>
      </c>
      <c r="B355" s="31" t="s">
        <v>486</v>
      </c>
      <c r="C355" s="31" t="s">
        <v>308</v>
      </c>
      <c r="D355" s="26" t="s">
        <v>24</v>
      </c>
      <c r="E355" s="31" t="s">
        <v>487</v>
      </c>
      <c r="F355" s="34">
        <v>4890</v>
      </c>
      <c r="G355" s="35">
        <v>23</v>
      </c>
      <c r="H355" s="29">
        <f t="shared" si="26"/>
        <v>112470</v>
      </c>
      <c r="I355" s="29">
        <f t="shared" si="27"/>
        <v>133839.29999999999</v>
      </c>
      <c r="J355" s="30">
        <f t="shared" si="28"/>
        <v>22584.337349397589</v>
      </c>
      <c r="K355" s="31" t="s">
        <v>26</v>
      </c>
      <c r="L355" s="31"/>
      <c r="M355" s="31"/>
      <c r="N355" s="31"/>
    </row>
    <row r="356" spans="1:14" s="33" customFormat="1">
      <c r="A356" s="26">
        <v>135</v>
      </c>
      <c r="B356" s="31" t="s">
        <v>488</v>
      </c>
      <c r="C356" s="31" t="s">
        <v>489</v>
      </c>
      <c r="D356" s="26" t="s">
        <v>24</v>
      </c>
      <c r="E356" s="31" t="s">
        <v>64</v>
      </c>
      <c r="F356" s="34">
        <v>100</v>
      </c>
      <c r="G356" s="35">
        <v>20</v>
      </c>
      <c r="H356" s="29">
        <f t="shared" si="26"/>
        <v>2000</v>
      </c>
      <c r="I356" s="29">
        <f t="shared" si="27"/>
        <v>2380</v>
      </c>
      <c r="J356" s="30">
        <f t="shared" si="28"/>
        <v>401.60642570281124</v>
      </c>
      <c r="K356" s="31" t="s">
        <v>26</v>
      </c>
      <c r="L356" s="31"/>
      <c r="M356" s="31"/>
      <c r="N356" s="31"/>
    </row>
    <row r="357" spans="1:14" s="33" customFormat="1">
      <c r="A357" s="26">
        <v>136</v>
      </c>
      <c r="B357" s="31" t="s">
        <v>490</v>
      </c>
      <c r="C357" s="31" t="s">
        <v>489</v>
      </c>
      <c r="D357" s="26" t="s">
        <v>24</v>
      </c>
      <c r="E357" s="31" t="s">
        <v>64</v>
      </c>
      <c r="F357" s="34">
        <v>125</v>
      </c>
      <c r="G357" s="35">
        <v>35</v>
      </c>
      <c r="H357" s="29">
        <f t="shared" si="26"/>
        <v>4375</v>
      </c>
      <c r="I357" s="29">
        <f t="shared" si="27"/>
        <v>5206.25</v>
      </c>
      <c r="J357" s="30">
        <f t="shared" si="28"/>
        <v>878.51405622489949</v>
      </c>
      <c r="K357" s="31" t="s">
        <v>26</v>
      </c>
      <c r="L357" s="37"/>
      <c r="M357" s="31"/>
      <c r="N357" s="31"/>
    </row>
    <row r="358" spans="1:14" s="33" customFormat="1">
      <c r="A358" s="26">
        <v>137</v>
      </c>
      <c r="B358" s="31" t="s">
        <v>491</v>
      </c>
      <c r="C358" s="31" t="s">
        <v>489</v>
      </c>
      <c r="D358" s="26" t="s">
        <v>24</v>
      </c>
      <c r="E358" s="31" t="s">
        <v>39</v>
      </c>
      <c r="F358" s="34">
        <v>6</v>
      </c>
      <c r="G358" s="35">
        <v>90</v>
      </c>
      <c r="H358" s="29">
        <f t="shared" si="26"/>
        <v>540</v>
      </c>
      <c r="I358" s="29">
        <f t="shared" si="27"/>
        <v>642.6</v>
      </c>
      <c r="J358" s="30">
        <f t="shared" si="28"/>
        <v>108.43373493975902</v>
      </c>
      <c r="K358" s="31" t="s">
        <v>26</v>
      </c>
      <c r="L358" s="37"/>
      <c r="M358" s="31"/>
      <c r="N358" s="31"/>
    </row>
    <row r="359" spans="1:14" s="33" customFormat="1">
      <c r="A359" s="26">
        <v>138</v>
      </c>
      <c r="B359" s="31" t="s">
        <v>492</v>
      </c>
      <c r="C359" s="31" t="s">
        <v>318</v>
      </c>
      <c r="D359" s="26" t="s">
        <v>24</v>
      </c>
      <c r="E359" s="31" t="s">
        <v>36</v>
      </c>
      <c r="F359" s="34">
        <v>2000</v>
      </c>
      <c r="G359" s="35">
        <v>0.5</v>
      </c>
      <c r="H359" s="29">
        <f t="shared" si="26"/>
        <v>1000</v>
      </c>
      <c r="I359" s="29">
        <f t="shared" si="27"/>
        <v>1190</v>
      </c>
      <c r="J359" s="30">
        <f t="shared" si="28"/>
        <v>200.80321285140562</v>
      </c>
      <c r="K359" s="31" t="s">
        <v>26</v>
      </c>
      <c r="L359" s="37"/>
      <c r="M359" s="31"/>
      <c r="N359" s="31"/>
    </row>
    <row r="360" spans="1:14" s="33" customFormat="1">
      <c r="A360" s="26">
        <v>139</v>
      </c>
      <c r="B360" s="37" t="s">
        <v>493</v>
      </c>
      <c r="C360" s="31" t="s">
        <v>494</v>
      </c>
      <c r="D360" s="26" t="s">
        <v>24</v>
      </c>
      <c r="E360" s="37" t="s">
        <v>39</v>
      </c>
      <c r="F360" s="40">
        <v>1500</v>
      </c>
      <c r="G360" s="41">
        <v>0.5</v>
      </c>
      <c r="H360" s="29">
        <f t="shared" si="26"/>
        <v>750</v>
      </c>
      <c r="I360" s="29">
        <f t="shared" si="27"/>
        <v>892.5</v>
      </c>
      <c r="J360" s="30">
        <f t="shared" si="28"/>
        <v>150.60240963855421</v>
      </c>
      <c r="K360" s="31" t="s">
        <v>26</v>
      </c>
      <c r="L360" s="37"/>
      <c r="M360" s="37"/>
      <c r="N360" s="37"/>
    </row>
    <row r="361" spans="1:14" s="33" customFormat="1">
      <c r="A361" s="26">
        <v>140</v>
      </c>
      <c r="B361" s="37" t="s">
        <v>495</v>
      </c>
      <c r="C361" s="31" t="s">
        <v>494</v>
      </c>
      <c r="D361" s="26" t="s">
        <v>24</v>
      </c>
      <c r="E361" s="31" t="s">
        <v>39</v>
      </c>
      <c r="F361" s="40">
        <v>500</v>
      </c>
      <c r="G361" s="41">
        <v>0.5</v>
      </c>
      <c r="H361" s="29">
        <f t="shared" si="26"/>
        <v>250</v>
      </c>
      <c r="I361" s="29">
        <f t="shared" si="27"/>
        <v>297.5</v>
      </c>
      <c r="J361" s="30">
        <f t="shared" si="28"/>
        <v>50.200803212851405</v>
      </c>
      <c r="K361" s="31" t="s">
        <v>26</v>
      </c>
      <c r="L361" s="37"/>
      <c r="M361" s="37"/>
      <c r="N361" s="37"/>
    </row>
    <row r="362" spans="1:14" s="33" customFormat="1">
      <c r="A362" s="26">
        <v>141</v>
      </c>
      <c r="B362" s="38" t="s">
        <v>496</v>
      </c>
      <c r="C362" s="36" t="s">
        <v>497</v>
      </c>
      <c r="D362" s="26" t="s">
        <v>24</v>
      </c>
      <c r="E362" s="31" t="s">
        <v>498</v>
      </c>
      <c r="F362" s="40">
        <v>1000</v>
      </c>
      <c r="G362" s="41">
        <v>20</v>
      </c>
      <c r="H362" s="29">
        <f t="shared" si="26"/>
        <v>20000</v>
      </c>
      <c r="I362" s="29">
        <f t="shared" si="27"/>
        <v>23800</v>
      </c>
      <c r="J362" s="30">
        <f t="shared" si="28"/>
        <v>4016.064257028112</v>
      </c>
      <c r="K362" s="31" t="s">
        <v>26</v>
      </c>
      <c r="L362" s="37"/>
      <c r="M362" s="37"/>
      <c r="N362" s="37"/>
    </row>
    <row r="363" spans="1:14" s="33" customFormat="1">
      <c r="A363" s="26">
        <v>142</v>
      </c>
      <c r="B363" s="37" t="s">
        <v>499</v>
      </c>
      <c r="C363" s="31" t="s">
        <v>500</v>
      </c>
      <c r="D363" s="26" t="s">
        <v>24</v>
      </c>
      <c r="E363" s="31" t="s">
        <v>36</v>
      </c>
      <c r="F363" s="40">
        <v>15</v>
      </c>
      <c r="G363" s="41">
        <v>20</v>
      </c>
      <c r="H363" s="29">
        <f t="shared" si="26"/>
        <v>300</v>
      </c>
      <c r="I363" s="29">
        <f t="shared" si="27"/>
        <v>357</v>
      </c>
      <c r="J363" s="30">
        <f t="shared" si="28"/>
        <v>60.240963855421683</v>
      </c>
      <c r="K363" s="31" t="s">
        <v>26</v>
      </c>
      <c r="L363" s="37"/>
      <c r="M363" s="37"/>
      <c r="N363" s="37"/>
    </row>
    <row r="364" spans="1:14" s="33" customFormat="1">
      <c r="A364" s="26">
        <v>143</v>
      </c>
      <c r="B364" s="37" t="s">
        <v>501</v>
      </c>
      <c r="C364" s="31" t="s">
        <v>500</v>
      </c>
      <c r="D364" s="26" t="s">
        <v>24</v>
      </c>
      <c r="E364" s="31" t="s">
        <v>36</v>
      </c>
      <c r="F364" s="40">
        <v>5</v>
      </c>
      <c r="G364" s="41">
        <v>400</v>
      </c>
      <c r="H364" s="29">
        <f t="shared" si="26"/>
        <v>2000</v>
      </c>
      <c r="I364" s="29">
        <f t="shared" si="27"/>
        <v>2380</v>
      </c>
      <c r="J364" s="30">
        <f t="shared" si="28"/>
        <v>401.60642570281124</v>
      </c>
      <c r="K364" s="31" t="s">
        <v>26</v>
      </c>
      <c r="L364" s="69"/>
      <c r="M364" s="37"/>
      <c r="N364" s="37"/>
    </row>
    <row r="365" spans="1:14" s="33" customFormat="1">
      <c r="A365" s="26">
        <v>144</v>
      </c>
      <c r="B365" s="37" t="s">
        <v>502</v>
      </c>
      <c r="C365" s="36" t="s">
        <v>497</v>
      </c>
      <c r="D365" s="26" t="s">
        <v>24</v>
      </c>
      <c r="E365" s="31" t="s">
        <v>36</v>
      </c>
      <c r="F365" s="40">
        <v>106</v>
      </c>
      <c r="G365" s="41">
        <v>500</v>
      </c>
      <c r="H365" s="29">
        <f t="shared" si="26"/>
        <v>53000</v>
      </c>
      <c r="I365" s="29">
        <f t="shared" si="27"/>
        <v>63070</v>
      </c>
      <c r="J365" s="30">
        <f t="shared" si="28"/>
        <v>10642.570281124497</v>
      </c>
      <c r="K365" s="31" t="s">
        <v>26</v>
      </c>
      <c r="L365" s="69"/>
      <c r="M365" s="37"/>
      <c r="N365" s="37"/>
    </row>
    <row r="366" spans="1:14" s="33" customFormat="1">
      <c r="A366" s="26">
        <v>145</v>
      </c>
      <c r="B366" s="37" t="s">
        <v>496</v>
      </c>
      <c r="C366" s="36" t="s">
        <v>497</v>
      </c>
      <c r="D366" s="26" t="s">
        <v>24</v>
      </c>
      <c r="E366" s="31" t="s">
        <v>498</v>
      </c>
      <c r="F366" s="40">
        <v>1000</v>
      </c>
      <c r="G366" s="41">
        <v>10</v>
      </c>
      <c r="H366" s="29">
        <f t="shared" si="26"/>
        <v>10000</v>
      </c>
      <c r="I366" s="29">
        <f t="shared" si="27"/>
        <v>11900</v>
      </c>
      <c r="J366" s="30">
        <f t="shared" si="28"/>
        <v>2008.032128514056</v>
      </c>
      <c r="K366" s="31" t="s">
        <v>26</v>
      </c>
      <c r="L366" s="69"/>
      <c r="M366" s="37"/>
      <c r="N366" s="37"/>
    </row>
    <row r="367" spans="1:14" s="33" customFormat="1">
      <c r="A367" s="26">
        <v>146</v>
      </c>
      <c r="B367" s="37" t="s">
        <v>503</v>
      </c>
      <c r="C367" s="36" t="s">
        <v>497</v>
      </c>
      <c r="D367" s="26" t="s">
        <v>24</v>
      </c>
      <c r="E367" s="31" t="s">
        <v>39</v>
      </c>
      <c r="F367" s="40">
        <v>50000</v>
      </c>
      <c r="G367" s="41">
        <v>0.2</v>
      </c>
      <c r="H367" s="29">
        <f t="shared" si="26"/>
        <v>10000</v>
      </c>
      <c r="I367" s="29">
        <f t="shared" si="27"/>
        <v>11900</v>
      </c>
      <c r="J367" s="30">
        <f t="shared" si="28"/>
        <v>2008.032128514056</v>
      </c>
      <c r="K367" s="31" t="s">
        <v>26</v>
      </c>
      <c r="L367" s="69"/>
      <c r="M367" s="37"/>
      <c r="N367" s="37"/>
    </row>
    <row r="368" spans="1:14" s="33" customFormat="1">
      <c r="A368" s="26">
        <v>147</v>
      </c>
      <c r="B368" s="37" t="s">
        <v>504</v>
      </c>
      <c r="C368" s="36" t="s">
        <v>497</v>
      </c>
      <c r="D368" s="26" t="s">
        <v>24</v>
      </c>
      <c r="E368" s="31" t="s">
        <v>39</v>
      </c>
      <c r="F368" s="40">
        <v>10000</v>
      </c>
      <c r="G368" s="41">
        <v>1</v>
      </c>
      <c r="H368" s="29">
        <f t="shared" si="26"/>
        <v>10000</v>
      </c>
      <c r="I368" s="29">
        <f t="shared" si="27"/>
        <v>11900</v>
      </c>
      <c r="J368" s="30">
        <f t="shared" si="28"/>
        <v>2008.032128514056</v>
      </c>
      <c r="K368" s="31" t="s">
        <v>26</v>
      </c>
      <c r="L368" s="69"/>
      <c r="M368" s="37"/>
      <c r="N368" s="37"/>
    </row>
    <row r="369" spans="1:14" s="33" customFormat="1">
      <c r="A369" s="26">
        <v>148</v>
      </c>
      <c r="B369" s="37" t="s">
        <v>505</v>
      </c>
      <c r="C369" s="31" t="s">
        <v>506</v>
      </c>
      <c r="D369" s="26" t="s">
        <v>24</v>
      </c>
      <c r="E369" s="31" t="s">
        <v>39</v>
      </c>
      <c r="F369" s="40">
        <v>30</v>
      </c>
      <c r="G369" s="41">
        <v>45</v>
      </c>
      <c r="H369" s="29">
        <f t="shared" si="26"/>
        <v>1350</v>
      </c>
      <c r="I369" s="29">
        <f t="shared" si="27"/>
        <v>1606.5</v>
      </c>
      <c r="J369" s="30">
        <f t="shared" si="28"/>
        <v>271.08433734939757</v>
      </c>
      <c r="K369" s="31" t="s">
        <v>26</v>
      </c>
      <c r="L369" s="69"/>
      <c r="M369" s="37"/>
      <c r="N369" s="37"/>
    </row>
    <row r="370" spans="1:14" s="33" customFormat="1">
      <c r="A370" s="26">
        <v>149</v>
      </c>
      <c r="B370" s="37" t="s">
        <v>507</v>
      </c>
      <c r="C370" s="31" t="s">
        <v>508</v>
      </c>
      <c r="D370" s="26" t="s">
        <v>24</v>
      </c>
      <c r="E370" s="31" t="s">
        <v>36</v>
      </c>
      <c r="F370" s="40">
        <v>100</v>
      </c>
      <c r="G370" s="41">
        <v>75</v>
      </c>
      <c r="H370" s="29">
        <f t="shared" si="26"/>
        <v>7500</v>
      </c>
      <c r="I370" s="29">
        <f t="shared" si="27"/>
        <v>8925</v>
      </c>
      <c r="J370" s="30">
        <f t="shared" si="28"/>
        <v>1506.024096385542</v>
      </c>
      <c r="K370" s="31" t="s">
        <v>26</v>
      </c>
      <c r="L370" s="37"/>
      <c r="M370" s="37"/>
      <c r="N370" s="37"/>
    </row>
    <row r="371" spans="1:14" s="33" customFormat="1">
      <c r="A371" s="26">
        <v>150</v>
      </c>
      <c r="B371" s="37" t="s">
        <v>509</v>
      </c>
      <c r="C371" s="31" t="s">
        <v>510</v>
      </c>
      <c r="D371" s="26" t="s">
        <v>24</v>
      </c>
      <c r="E371" s="31" t="s">
        <v>36</v>
      </c>
      <c r="F371" s="40">
        <v>20</v>
      </c>
      <c r="G371" s="41">
        <v>300</v>
      </c>
      <c r="H371" s="29">
        <f t="shared" si="26"/>
        <v>6000</v>
      </c>
      <c r="I371" s="29">
        <f t="shared" si="27"/>
        <v>7140</v>
      </c>
      <c r="J371" s="30">
        <f t="shared" si="28"/>
        <v>1204.8192771084337</v>
      </c>
      <c r="K371" s="31" t="s">
        <v>26</v>
      </c>
      <c r="L371" s="37"/>
      <c r="M371" s="37"/>
      <c r="N371" s="37"/>
    </row>
    <row r="372" spans="1:14" s="33" customFormat="1">
      <c r="A372" s="26">
        <v>151</v>
      </c>
      <c r="B372" s="31" t="s">
        <v>511</v>
      </c>
      <c r="C372" s="31" t="s">
        <v>306</v>
      </c>
      <c r="D372" s="26" t="s">
        <v>24</v>
      </c>
      <c r="E372" s="31" t="s">
        <v>403</v>
      </c>
      <c r="F372" s="34">
        <v>200</v>
      </c>
      <c r="G372" s="35">
        <v>85</v>
      </c>
      <c r="H372" s="29">
        <f t="shared" si="26"/>
        <v>17000</v>
      </c>
      <c r="I372" s="29">
        <f t="shared" si="27"/>
        <v>20230</v>
      </c>
      <c r="J372" s="30">
        <f t="shared" si="28"/>
        <v>3413.6546184738954</v>
      </c>
      <c r="K372" s="31" t="s">
        <v>26</v>
      </c>
      <c r="L372" s="31"/>
      <c r="M372" s="31"/>
      <c r="N372" s="31"/>
    </row>
    <row r="373" spans="1:14" s="33" customFormat="1">
      <c r="A373" s="26">
        <v>152</v>
      </c>
      <c r="B373" s="31" t="s">
        <v>512</v>
      </c>
      <c r="C373" s="31" t="s">
        <v>322</v>
      </c>
      <c r="D373" s="26" t="s">
        <v>24</v>
      </c>
      <c r="E373" s="31" t="s">
        <v>39</v>
      </c>
      <c r="F373" s="34">
        <v>10</v>
      </c>
      <c r="G373" s="35">
        <v>60</v>
      </c>
      <c r="H373" s="29">
        <f t="shared" si="26"/>
        <v>600</v>
      </c>
      <c r="I373" s="29">
        <f t="shared" si="27"/>
        <v>714</v>
      </c>
      <c r="J373" s="30">
        <f t="shared" si="28"/>
        <v>120.48192771084337</v>
      </c>
      <c r="K373" s="31" t="s">
        <v>26</v>
      </c>
      <c r="L373" s="31"/>
      <c r="M373" s="31"/>
      <c r="N373" s="31"/>
    </row>
    <row r="374" spans="1:14" s="33" customFormat="1">
      <c r="A374" s="26">
        <v>153</v>
      </c>
      <c r="B374" s="31" t="s">
        <v>513</v>
      </c>
      <c r="C374" s="31" t="s">
        <v>306</v>
      </c>
      <c r="D374" s="26" t="s">
        <v>24</v>
      </c>
      <c r="E374" s="31" t="s">
        <v>116</v>
      </c>
      <c r="F374" s="34">
        <v>1200</v>
      </c>
      <c r="G374" s="35">
        <v>5</v>
      </c>
      <c r="H374" s="29">
        <f t="shared" si="26"/>
        <v>6000</v>
      </c>
      <c r="I374" s="29">
        <f t="shared" si="27"/>
        <v>7140</v>
      </c>
      <c r="J374" s="30">
        <f t="shared" si="28"/>
        <v>1204.8192771084337</v>
      </c>
      <c r="K374" s="31" t="s">
        <v>26</v>
      </c>
      <c r="L374" s="31"/>
      <c r="M374" s="31"/>
      <c r="N374" s="31"/>
    </row>
    <row r="375" spans="1:14" s="33" customFormat="1">
      <c r="A375" s="26">
        <v>154</v>
      </c>
      <c r="B375" s="31" t="s">
        <v>514</v>
      </c>
      <c r="C375" s="31" t="s">
        <v>306</v>
      </c>
      <c r="D375" s="26" t="s">
        <v>24</v>
      </c>
      <c r="E375" s="31" t="s">
        <v>116</v>
      </c>
      <c r="F375" s="34">
        <v>200</v>
      </c>
      <c r="G375" s="35">
        <v>3</v>
      </c>
      <c r="H375" s="29">
        <f t="shared" si="26"/>
        <v>600</v>
      </c>
      <c r="I375" s="29">
        <f t="shared" si="27"/>
        <v>714</v>
      </c>
      <c r="J375" s="30">
        <f t="shared" si="28"/>
        <v>120.48192771084337</v>
      </c>
      <c r="K375" s="31" t="s">
        <v>26</v>
      </c>
      <c r="L375" s="31"/>
      <c r="M375" s="31"/>
      <c r="N375" s="31"/>
    </row>
    <row r="376" spans="1:14" s="33" customFormat="1">
      <c r="A376" s="26">
        <v>155</v>
      </c>
      <c r="B376" s="31" t="s">
        <v>515</v>
      </c>
      <c r="C376" s="31" t="s">
        <v>306</v>
      </c>
      <c r="D376" s="26" t="s">
        <v>24</v>
      </c>
      <c r="E376" s="31" t="s">
        <v>36</v>
      </c>
      <c r="F376" s="34">
        <v>30</v>
      </c>
      <c r="G376" s="35">
        <v>35</v>
      </c>
      <c r="H376" s="29">
        <f t="shared" si="26"/>
        <v>1050</v>
      </c>
      <c r="I376" s="29">
        <f t="shared" si="27"/>
        <v>1249.5</v>
      </c>
      <c r="J376" s="30">
        <f t="shared" si="28"/>
        <v>210.84337349397589</v>
      </c>
      <c r="K376" s="31" t="s">
        <v>26</v>
      </c>
      <c r="L376" s="31"/>
      <c r="M376" s="31"/>
      <c r="N376" s="31"/>
    </row>
    <row r="377" spans="1:14" s="33" customFormat="1">
      <c r="A377" s="26">
        <v>156</v>
      </c>
      <c r="B377" s="31" t="s">
        <v>516</v>
      </c>
      <c r="C377" s="31" t="s">
        <v>401</v>
      </c>
      <c r="D377" s="26" t="s">
        <v>24</v>
      </c>
      <c r="E377" s="31" t="s">
        <v>36</v>
      </c>
      <c r="F377" s="34">
        <v>100</v>
      </c>
      <c r="G377" s="35">
        <v>15</v>
      </c>
      <c r="H377" s="29">
        <f t="shared" si="26"/>
        <v>1500</v>
      </c>
      <c r="I377" s="29">
        <f t="shared" si="27"/>
        <v>1785</v>
      </c>
      <c r="J377" s="30">
        <f t="shared" si="28"/>
        <v>301.20481927710841</v>
      </c>
      <c r="K377" s="31" t="s">
        <v>26</v>
      </c>
      <c r="L377" s="31"/>
      <c r="M377" s="31"/>
      <c r="N377" s="31"/>
    </row>
    <row r="378" spans="1:14" s="33" customFormat="1">
      <c r="A378" s="26">
        <v>157</v>
      </c>
      <c r="B378" s="31" t="s">
        <v>517</v>
      </c>
      <c r="C378" s="31" t="s">
        <v>401</v>
      </c>
      <c r="D378" s="26" t="s">
        <v>24</v>
      </c>
      <c r="E378" s="31" t="s">
        <v>36</v>
      </c>
      <c r="F378" s="34">
        <v>100</v>
      </c>
      <c r="G378" s="35">
        <v>15</v>
      </c>
      <c r="H378" s="29">
        <f t="shared" si="26"/>
        <v>1500</v>
      </c>
      <c r="I378" s="29">
        <f t="shared" si="27"/>
        <v>1785</v>
      </c>
      <c r="J378" s="30">
        <f t="shared" si="28"/>
        <v>301.20481927710841</v>
      </c>
      <c r="K378" s="31" t="s">
        <v>26</v>
      </c>
      <c r="L378" s="31"/>
      <c r="M378" s="31"/>
      <c r="N378" s="31"/>
    </row>
    <row r="379" spans="1:14" s="33" customFormat="1">
      <c r="A379" s="26">
        <v>158</v>
      </c>
      <c r="B379" s="31" t="s">
        <v>518</v>
      </c>
      <c r="C379" s="31" t="s">
        <v>310</v>
      </c>
      <c r="D379" s="26" t="s">
        <v>24</v>
      </c>
      <c r="E379" s="31" t="s">
        <v>36</v>
      </c>
      <c r="F379" s="34">
        <v>100</v>
      </c>
      <c r="G379" s="35">
        <v>15</v>
      </c>
      <c r="H379" s="29">
        <f t="shared" si="26"/>
        <v>1500</v>
      </c>
      <c r="I379" s="29">
        <f t="shared" si="27"/>
        <v>1785</v>
      </c>
      <c r="J379" s="30">
        <f t="shared" si="28"/>
        <v>301.20481927710841</v>
      </c>
      <c r="K379" s="31" t="s">
        <v>26</v>
      </c>
      <c r="L379" s="31"/>
      <c r="M379" s="31"/>
      <c r="N379" s="31"/>
    </row>
    <row r="380" spans="1:14" s="33" customFormat="1">
      <c r="A380" s="26">
        <v>159</v>
      </c>
      <c r="B380" s="31" t="s">
        <v>519</v>
      </c>
      <c r="C380" s="31" t="s">
        <v>310</v>
      </c>
      <c r="D380" s="26" t="s">
        <v>24</v>
      </c>
      <c r="E380" s="31" t="s">
        <v>39</v>
      </c>
      <c r="F380" s="34">
        <v>100</v>
      </c>
      <c r="G380" s="35">
        <v>15</v>
      </c>
      <c r="H380" s="29">
        <f t="shared" si="26"/>
        <v>1500</v>
      </c>
      <c r="I380" s="29">
        <f t="shared" si="27"/>
        <v>1785</v>
      </c>
      <c r="J380" s="30">
        <f t="shared" si="28"/>
        <v>301.20481927710841</v>
      </c>
      <c r="K380" s="31" t="s">
        <v>26</v>
      </c>
      <c r="L380" s="31"/>
      <c r="M380" s="31"/>
      <c r="N380" s="31"/>
    </row>
    <row r="381" spans="1:14" s="33" customFormat="1">
      <c r="A381" s="26">
        <v>160</v>
      </c>
      <c r="B381" s="31" t="s">
        <v>520</v>
      </c>
      <c r="C381" s="31" t="s">
        <v>310</v>
      </c>
      <c r="D381" s="26" t="s">
        <v>24</v>
      </c>
      <c r="E381" s="31" t="s">
        <v>39</v>
      </c>
      <c r="F381" s="34">
        <v>80</v>
      </c>
      <c r="G381" s="35">
        <v>15</v>
      </c>
      <c r="H381" s="29">
        <f t="shared" si="26"/>
        <v>1200</v>
      </c>
      <c r="I381" s="29">
        <f t="shared" si="27"/>
        <v>1428</v>
      </c>
      <c r="J381" s="30">
        <f t="shared" si="28"/>
        <v>240.96385542168673</v>
      </c>
      <c r="K381" s="31" t="s">
        <v>26</v>
      </c>
      <c r="L381" s="31"/>
      <c r="M381" s="31"/>
      <c r="N381" s="31"/>
    </row>
    <row r="382" spans="1:14" s="33" customFormat="1">
      <c r="A382" s="26">
        <v>161</v>
      </c>
      <c r="B382" s="31" t="s">
        <v>521</v>
      </c>
      <c r="C382" s="31" t="s">
        <v>340</v>
      </c>
      <c r="D382" s="26" t="s">
        <v>24</v>
      </c>
      <c r="E382" s="31" t="s">
        <v>36</v>
      </c>
      <c r="F382" s="34">
        <v>80</v>
      </c>
      <c r="G382" s="35">
        <v>15</v>
      </c>
      <c r="H382" s="29">
        <f t="shared" si="26"/>
        <v>1200</v>
      </c>
      <c r="I382" s="29">
        <f t="shared" si="27"/>
        <v>1428</v>
      </c>
      <c r="J382" s="30">
        <f t="shared" si="28"/>
        <v>240.96385542168673</v>
      </c>
      <c r="K382" s="31" t="s">
        <v>26</v>
      </c>
      <c r="L382" s="31"/>
      <c r="M382" s="31"/>
      <c r="N382" s="31"/>
    </row>
    <row r="383" spans="1:14" s="33" customFormat="1">
      <c r="A383" s="26">
        <v>162</v>
      </c>
      <c r="B383" s="31" t="s">
        <v>522</v>
      </c>
      <c r="C383" s="31" t="s">
        <v>523</v>
      </c>
      <c r="D383" s="26" t="s">
        <v>24</v>
      </c>
      <c r="E383" s="31" t="s">
        <v>334</v>
      </c>
      <c r="F383" s="34">
        <v>30</v>
      </c>
      <c r="G383" s="35">
        <v>250</v>
      </c>
      <c r="H383" s="29">
        <f t="shared" si="26"/>
        <v>7500</v>
      </c>
      <c r="I383" s="29">
        <f t="shared" si="27"/>
        <v>8925</v>
      </c>
      <c r="J383" s="30">
        <f t="shared" si="28"/>
        <v>1506.024096385542</v>
      </c>
      <c r="K383" s="31" t="s">
        <v>26</v>
      </c>
      <c r="L383" s="31"/>
      <c r="M383" s="31"/>
      <c r="N383" s="31"/>
    </row>
    <row r="384" spans="1:14" s="33" customFormat="1">
      <c r="A384" s="26">
        <v>163</v>
      </c>
      <c r="B384" s="31" t="s">
        <v>524</v>
      </c>
      <c r="C384" s="31" t="s">
        <v>340</v>
      </c>
      <c r="D384" s="26" t="s">
        <v>24</v>
      </c>
      <c r="E384" s="31" t="s">
        <v>36</v>
      </c>
      <c r="F384" s="34">
        <v>20</v>
      </c>
      <c r="G384" s="35">
        <v>150</v>
      </c>
      <c r="H384" s="29">
        <f t="shared" si="26"/>
        <v>3000</v>
      </c>
      <c r="I384" s="29">
        <f t="shared" si="27"/>
        <v>3570</v>
      </c>
      <c r="J384" s="30">
        <f t="shared" si="28"/>
        <v>602.40963855421683</v>
      </c>
      <c r="K384" s="31" t="s">
        <v>26</v>
      </c>
      <c r="L384" s="31"/>
      <c r="M384" s="31"/>
      <c r="N384" s="31"/>
    </row>
    <row r="385" spans="1:14" s="33" customFormat="1">
      <c r="A385" s="26">
        <v>164</v>
      </c>
      <c r="B385" s="31" t="s">
        <v>525</v>
      </c>
      <c r="C385" s="31" t="s">
        <v>526</v>
      </c>
      <c r="D385" s="26" t="s">
        <v>24</v>
      </c>
      <c r="E385" s="31" t="s">
        <v>36</v>
      </c>
      <c r="F385" s="34">
        <v>100</v>
      </c>
      <c r="G385" s="35">
        <v>50</v>
      </c>
      <c r="H385" s="29">
        <f t="shared" si="26"/>
        <v>5000</v>
      </c>
      <c r="I385" s="29">
        <f t="shared" si="27"/>
        <v>5950</v>
      </c>
      <c r="J385" s="30">
        <f t="shared" si="28"/>
        <v>1004.016064257028</v>
      </c>
      <c r="K385" s="31" t="s">
        <v>26</v>
      </c>
      <c r="L385" s="31"/>
      <c r="M385" s="31"/>
      <c r="N385" s="31"/>
    </row>
    <row r="386" spans="1:14" s="33" customFormat="1">
      <c r="A386" s="26">
        <v>165</v>
      </c>
      <c r="B386" s="31" t="s">
        <v>527</v>
      </c>
      <c r="C386" s="31" t="s">
        <v>310</v>
      </c>
      <c r="D386" s="26" t="s">
        <v>24</v>
      </c>
      <c r="E386" s="31" t="s">
        <v>36</v>
      </c>
      <c r="F386" s="34">
        <v>120</v>
      </c>
      <c r="G386" s="35">
        <v>50</v>
      </c>
      <c r="H386" s="29">
        <f t="shared" si="26"/>
        <v>6000</v>
      </c>
      <c r="I386" s="29">
        <f t="shared" si="27"/>
        <v>7140</v>
      </c>
      <c r="J386" s="30">
        <f t="shared" si="28"/>
        <v>1204.8192771084337</v>
      </c>
      <c r="K386" s="31" t="s">
        <v>26</v>
      </c>
      <c r="L386" s="31"/>
      <c r="M386" s="31"/>
      <c r="N386" s="31"/>
    </row>
    <row r="387" spans="1:14" s="33" customFormat="1">
      <c r="A387" s="26">
        <v>166</v>
      </c>
      <c r="B387" s="31" t="s">
        <v>528</v>
      </c>
      <c r="C387" s="31" t="s">
        <v>331</v>
      </c>
      <c r="D387" s="26" t="s">
        <v>24</v>
      </c>
      <c r="E387" s="31" t="s">
        <v>39</v>
      </c>
      <c r="F387" s="34">
        <v>50</v>
      </c>
      <c r="G387" s="35">
        <v>10</v>
      </c>
      <c r="H387" s="29">
        <f t="shared" si="26"/>
        <v>500</v>
      </c>
      <c r="I387" s="29">
        <f t="shared" si="27"/>
        <v>595</v>
      </c>
      <c r="J387" s="30">
        <f t="shared" si="28"/>
        <v>100.40160642570281</v>
      </c>
      <c r="K387" s="31" t="s">
        <v>26</v>
      </c>
      <c r="L387" s="31"/>
      <c r="M387" s="31"/>
      <c r="N387" s="31"/>
    </row>
    <row r="388" spans="1:14" s="33" customFormat="1">
      <c r="A388" s="26">
        <v>167</v>
      </c>
      <c r="B388" s="31" t="s">
        <v>529</v>
      </c>
      <c r="C388" s="31" t="s">
        <v>318</v>
      </c>
      <c r="D388" s="26" t="s">
        <v>24</v>
      </c>
      <c r="E388" s="31" t="s">
        <v>116</v>
      </c>
      <c r="F388" s="34">
        <v>20</v>
      </c>
      <c r="G388" s="35">
        <v>80</v>
      </c>
      <c r="H388" s="29">
        <f t="shared" si="26"/>
        <v>1600</v>
      </c>
      <c r="I388" s="29">
        <f t="shared" si="27"/>
        <v>1904</v>
      </c>
      <c r="J388" s="30">
        <f t="shared" si="28"/>
        <v>321.28514056224896</v>
      </c>
      <c r="K388" s="31" t="s">
        <v>26</v>
      </c>
      <c r="L388" s="31"/>
      <c r="M388" s="31"/>
      <c r="N388" s="31"/>
    </row>
    <row r="389" spans="1:14" s="33" customFormat="1">
      <c r="A389" s="26">
        <v>168</v>
      </c>
      <c r="B389" s="31" t="s">
        <v>530</v>
      </c>
      <c r="C389" s="31" t="s">
        <v>318</v>
      </c>
      <c r="D389" s="26" t="s">
        <v>24</v>
      </c>
      <c r="E389" s="31" t="s">
        <v>39</v>
      </c>
      <c r="F389" s="34">
        <v>35</v>
      </c>
      <c r="G389" s="35">
        <v>80</v>
      </c>
      <c r="H389" s="29">
        <f t="shared" si="26"/>
        <v>2800</v>
      </c>
      <c r="I389" s="29">
        <f t="shared" si="27"/>
        <v>3332</v>
      </c>
      <c r="J389" s="30">
        <f t="shared" si="28"/>
        <v>562.24899598393574</v>
      </c>
      <c r="K389" s="31" t="s">
        <v>26</v>
      </c>
      <c r="L389" s="31"/>
      <c r="M389" s="31"/>
      <c r="N389" s="31"/>
    </row>
    <row r="390" spans="1:14" s="33" customFormat="1">
      <c r="A390" s="26">
        <v>169</v>
      </c>
      <c r="B390" s="31" t="s">
        <v>531</v>
      </c>
      <c r="C390" s="19" t="s">
        <v>318</v>
      </c>
      <c r="D390" s="26" t="s">
        <v>24</v>
      </c>
      <c r="E390" s="31" t="s">
        <v>116</v>
      </c>
      <c r="F390" s="34">
        <v>30</v>
      </c>
      <c r="G390" s="35">
        <v>80</v>
      </c>
      <c r="H390" s="29">
        <f t="shared" si="26"/>
        <v>2400</v>
      </c>
      <c r="I390" s="29">
        <f t="shared" si="27"/>
        <v>2856</v>
      </c>
      <c r="J390" s="30">
        <f t="shared" si="28"/>
        <v>481.92771084337346</v>
      </c>
      <c r="K390" s="31" t="s">
        <v>26</v>
      </c>
      <c r="L390" s="31"/>
      <c r="M390" s="31"/>
      <c r="N390" s="31"/>
    </row>
    <row r="391" spans="1:14" s="33" customFormat="1">
      <c r="A391" s="26">
        <v>170</v>
      </c>
      <c r="B391" s="31" t="s">
        <v>532</v>
      </c>
      <c r="C391" s="2" t="s">
        <v>318</v>
      </c>
      <c r="D391" s="26" t="s">
        <v>24</v>
      </c>
      <c r="E391" s="31" t="s">
        <v>116</v>
      </c>
      <c r="F391" s="34">
        <v>10</v>
      </c>
      <c r="G391" s="35">
        <v>80</v>
      </c>
      <c r="H391" s="29">
        <f t="shared" si="26"/>
        <v>800</v>
      </c>
      <c r="I391" s="29">
        <f t="shared" si="27"/>
        <v>952</v>
      </c>
      <c r="J391" s="30">
        <f t="shared" si="28"/>
        <v>160.64257028112448</v>
      </c>
      <c r="K391" s="31" t="s">
        <v>26</v>
      </c>
      <c r="L391" s="31"/>
      <c r="M391" s="31"/>
      <c r="N391" s="31"/>
    </row>
    <row r="392" spans="1:14" s="33" customFormat="1">
      <c r="A392" s="26">
        <v>171</v>
      </c>
      <c r="B392" s="31" t="s">
        <v>533</v>
      </c>
      <c r="C392" s="31" t="s">
        <v>306</v>
      </c>
      <c r="D392" s="26" t="s">
        <v>24</v>
      </c>
      <c r="E392" s="31" t="s">
        <v>116</v>
      </c>
      <c r="F392" s="34">
        <v>1</v>
      </c>
      <c r="G392" s="35">
        <v>10</v>
      </c>
      <c r="H392" s="29">
        <f t="shared" si="26"/>
        <v>10</v>
      </c>
      <c r="I392" s="29">
        <f t="shared" si="27"/>
        <v>11.899999999999999</v>
      </c>
      <c r="J392" s="30">
        <f t="shared" si="28"/>
        <v>2.0080321285140559</v>
      </c>
      <c r="K392" s="31" t="s">
        <v>26</v>
      </c>
      <c r="L392" s="31"/>
      <c r="M392" s="31"/>
      <c r="N392" s="31"/>
    </row>
    <row r="393" spans="1:14" s="33" customFormat="1">
      <c r="A393" s="26">
        <v>172</v>
      </c>
      <c r="B393" s="31" t="s">
        <v>534</v>
      </c>
      <c r="C393" s="31" t="s">
        <v>535</v>
      </c>
      <c r="D393" s="26" t="s">
        <v>24</v>
      </c>
      <c r="E393" s="31" t="s">
        <v>403</v>
      </c>
      <c r="F393" s="34">
        <v>100</v>
      </c>
      <c r="G393" s="35">
        <v>200</v>
      </c>
      <c r="H393" s="29">
        <f t="shared" si="26"/>
        <v>20000</v>
      </c>
      <c r="I393" s="29">
        <f t="shared" si="27"/>
        <v>23800</v>
      </c>
      <c r="J393" s="30">
        <f t="shared" si="28"/>
        <v>4016.064257028112</v>
      </c>
      <c r="K393" s="31" t="s">
        <v>26</v>
      </c>
      <c r="L393" s="31"/>
      <c r="M393" s="31"/>
      <c r="N393" s="31"/>
    </row>
    <row r="394" spans="1:14" s="33" customFormat="1">
      <c r="A394" s="26">
        <v>173</v>
      </c>
      <c r="B394" s="31" t="s">
        <v>536</v>
      </c>
      <c r="C394" s="31" t="s">
        <v>535</v>
      </c>
      <c r="D394" s="26" t="s">
        <v>24</v>
      </c>
      <c r="E394" s="31" t="s">
        <v>403</v>
      </c>
      <c r="F394" s="34">
        <v>100</v>
      </c>
      <c r="G394" s="35">
        <v>150</v>
      </c>
      <c r="H394" s="29">
        <f t="shared" si="26"/>
        <v>15000</v>
      </c>
      <c r="I394" s="29">
        <f t="shared" si="27"/>
        <v>17850</v>
      </c>
      <c r="J394" s="30">
        <f t="shared" si="28"/>
        <v>3012.0481927710839</v>
      </c>
      <c r="K394" s="31" t="s">
        <v>26</v>
      </c>
      <c r="L394" s="31"/>
      <c r="M394" s="31"/>
      <c r="N394" s="31"/>
    </row>
    <row r="395" spans="1:14" s="33" customFormat="1">
      <c r="A395" s="26">
        <v>174</v>
      </c>
      <c r="B395" s="31" t="s">
        <v>537</v>
      </c>
      <c r="C395" s="31" t="s">
        <v>138</v>
      </c>
      <c r="D395" s="26" t="s">
        <v>24</v>
      </c>
      <c r="E395" s="31" t="s">
        <v>445</v>
      </c>
      <c r="F395" s="34">
        <v>2000</v>
      </c>
      <c r="G395" s="35">
        <v>15</v>
      </c>
      <c r="H395" s="29">
        <f t="shared" si="26"/>
        <v>30000</v>
      </c>
      <c r="I395" s="29">
        <f t="shared" si="27"/>
        <v>35700</v>
      </c>
      <c r="J395" s="30">
        <f t="shared" si="28"/>
        <v>6024.0963855421678</v>
      </c>
      <c r="K395" s="31" t="s">
        <v>26</v>
      </c>
      <c r="L395" s="31"/>
      <c r="M395" s="31"/>
      <c r="N395" s="31"/>
    </row>
    <row r="396" spans="1:14" s="33" customFormat="1">
      <c r="A396" s="26">
        <v>175</v>
      </c>
      <c r="B396" s="31" t="s">
        <v>538</v>
      </c>
      <c r="C396" s="36" t="s">
        <v>539</v>
      </c>
      <c r="D396" s="26" t="s">
        <v>24</v>
      </c>
      <c r="E396" s="31" t="s">
        <v>39</v>
      </c>
      <c r="F396" s="34">
        <v>50</v>
      </c>
      <c r="G396" s="35">
        <v>45</v>
      </c>
      <c r="H396" s="29">
        <f t="shared" si="26"/>
        <v>2250</v>
      </c>
      <c r="I396" s="29">
        <f t="shared" si="27"/>
        <v>2677.5</v>
      </c>
      <c r="J396" s="30">
        <f t="shared" si="28"/>
        <v>451.80722891566262</v>
      </c>
      <c r="K396" s="31" t="s">
        <v>26</v>
      </c>
      <c r="L396" s="31"/>
      <c r="M396" s="31"/>
      <c r="N396" s="31"/>
    </row>
    <row r="397" spans="1:14" s="33" customFormat="1">
      <c r="A397" s="26">
        <v>176</v>
      </c>
      <c r="B397" s="31" t="s">
        <v>540</v>
      </c>
      <c r="C397" s="31" t="s">
        <v>298</v>
      </c>
      <c r="D397" s="26" t="s">
        <v>24</v>
      </c>
      <c r="E397" s="31" t="s">
        <v>468</v>
      </c>
      <c r="F397" s="34">
        <v>200</v>
      </c>
      <c r="G397" s="35">
        <v>85</v>
      </c>
      <c r="H397" s="29">
        <f t="shared" si="26"/>
        <v>17000</v>
      </c>
      <c r="I397" s="29">
        <f t="shared" si="27"/>
        <v>20230</v>
      </c>
      <c r="J397" s="30">
        <f t="shared" si="28"/>
        <v>3413.6546184738954</v>
      </c>
      <c r="K397" s="31" t="s">
        <v>26</v>
      </c>
      <c r="L397" s="31"/>
      <c r="M397" s="31"/>
      <c r="N397" s="31"/>
    </row>
    <row r="398" spans="1:14" s="33" customFormat="1">
      <c r="A398" s="26">
        <v>177</v>
      </c>
      <c r="B398" s="31" t="s">
        <v>541</v>
      </c>
      <c r="C398" s="31" t="s">
        <v>306</v>
      </c>
      <c r="D398" s="26" t="s">
        <v>24</v>
      </c>
      <c r="E398" s="31" t="s">
        <v>39</v>
      </c>
      <c r="F398" s="34">
        <v>12</v>
      </c>
      <c r="G398" s="35">
        <v>15</v>
      </c>
      <c r="H398" s="29">
        <f t="shared" si="26"/>
        <v>180</v>
      </c>
      <c r="I398" s="29">
        <f t="shared" si="27"/>
        <v>214.2</v>
      </c>
      <c r="J398" s="30">
        <f t="shared" si="28"/>
        <v>36.144578313253007</v>
      </c>
      <c r="K398" s="31" t="s">
        <v>26</v>
      </c>
      <c r="L398" s="31"/>
      <c r="M398" s="31"/>
      <c r="N398" s="31"/>
    </row>
    <row r="399" spans="1:14" s="33" customFormat="1">
      <c r="A399" s="26">
        <v>178</v>
      </c>
      <c r="B399" s="31" t="s">
        <v>542</v>
      </c>
      <c r="C399" s="31" t="s">
        <v>535</v>
      </c>
      <c r="D399" s="26" t="s">
        <v>24</v>
      </c>
      <c r="E399" s="31" t="s">
        <v>403</v>
      </c>
      <c r="F399" s="34">
        <v>250</v>
      </c>
      <c r="G399" s="35">
        <v>100</v>
      </c>
      <c r="H399" s="29">
        <f t="shared" si="26"/>
        <v>25000</v>
      </c>
      <c r="I399" s="29">
        <f t="shared" si="27"/>
        <v>29750</v>
      </c>
      <c r="J399" s="30">
        <f t="shared" si="28"/>
        <v>5020.0803212851397</v>
      </c>
      <c r="K399" s="31" t="s">
        <v>26</v>
      </c>
      <c r="L399" s="31"/>
      <c r="M399" s="31"/>
      <c r="N399" s="31"/>
    </row>
    <row r="400" spans="1:14" s="33" customFormat="1">
      <c r="A400" s="26">
        <v>179</v>
      </c>
      <c r="B400" s="31" t="s">
        <v>543</v>
      </c>
      <c r="C400" s="31" t="s">
        <v>544</v>
      </c>
      <c r="D400" s="26" t="s">
        <v>24</v>
      </c>
      <c r="E400" s="31" t="s">
        <v>39</v>
      </c>
      <c r="F400" s="34">
        <v>50</v>
      </c>
      <c r="G400" s="35">
        <v>200</v>
      </c>
      <c r="H400" s="29">
        <f t="shared" si="26"/>
        <v>10000</v>
      </c>
      <c r="I400" s="29">
        <f t="shared" si="27"/>
        <v>11900</v>
      </c>
      <c r="J400" s="30">
        <f t="shared" si="28"/>
        <v>2008.032128514056</v>
      </c>
      <c r="K400" s="31" t="s">
        <v>26</v>
      </c>
      <c r="L400" s="31"/>
      <c r="M400" s="31"/>
      <c r="N400" s="31"/>
    </row>
    <row r="401" spans="1:14" s="33" customFormat="1">
      <c r="A401" s="26">
        <v>180</v>
      </c>
      <c r="B401" s="31" t="s">
        <v>545</v>
      </c>
      <c r="C401" s="31" t="s">
        <v>318</v>
      </c>
      <c r="D401" s="26" t="s">
        <v>24</v>
      </c>
      <c r="E401" s="31" t="s">
        <v>403</v>
      </c>
      <c r="F401" s="34">
        <v>30</v>
      </c>
      <c r="G401" s="35">
        <v>150</v>
      </c>
      <c r="H401" s="29">
        <f t="shared" si="26"/>
        <v>4500</v>
      </c>
      <c r="I401" s="29">
        <f t="shared" si="27"/>
        <v>5355</v>
      </c>
      <c r="J401" s="30">
        <f t="shared" si="28"/>
        <v>903.61445783132524</v>
      </c>
      <c r="K401" s="31" t="s">
        <v>26</v>
      </c>
      <c r="L401" s="31"/>
      <c r="M401" s="31"/>
      <c r="N401" s="31"/>
    </row>
    <row r="402" spans="1:14" s="33" customFormat="1">
      <c r="A402" s="26">
        <v>181</v>
      </c>
      <c r="B402" s="31" t="s">
        <v>546</v>
      </c>
      <c r="C402" s="19" t="s">
        <v>547</v>
      </c>
      <c r="D402" s="26" t="s">
        <v>24</v>
      </c>
      <c r="E402" s="31" t="s">
        <v>39</v>
      </c>
      <c r="F402" s="34">
        <v>100</v>
      </c>
      <c r="G402" s="35">
        <v>1</v>
      </c>
      <c r="H402" s="29">
        <f t="shared" si="26"/>
        <v>100</v>
      </c>
      <c r="I402" s="29">
        <f t="shared" si="27"/>
        <v>119</v>
      </c>
      <c r="J402" s="30">
        <f t="shared" si="28"/>
        <v>20.08032128514056</v>
      </c>
      <c r="K402" s="31" t="s">
        <v>26</v>
      </c>
      <c r="L402" s="31"/>
      <c r="M402" s="31"/>
      <c r="N402" s="31"/>
    </row>
    <row r="403" spans="1:14" s="33" customFormat="1">
      <c r="A403" s="26">
        <v>182</v>
      </c>
      <c r="B403" s="31" t="s">
        <v>548</v>
      </c>
      <c r="C403" s="31" t="s">
        <v>312</v>
      </c>
      <c r="D403" s="26" t="s">
        <v>24</v>
      </c>
      <c r="E403" s="31" t="s">
        <v>468</v>
      </c>
      <c r="F403" s="34">
        <v>100</v>
      </c>
      <c r="G403" s="35">
        <v>7</v>
      </c>
      <c r="H403" s="29">
        <f t="shared" si="26"/>
        <v>700</v>
      </c>
      <c r="I403" s="29">
        <f t="shared" si="27"/>
        <v>833</v>
      </c>
      <c r="J403" s="30">
        <f t="shared" si="28"/>
        <v>140.56224899598394</v>
      </c>
      <c r="K403" s="31" t="s">
        <v>26</v>
      </c>
      <c r="L403" s="31"/>
      <c r="M403" s="31"/>
      <c r="N403" s="31"/>
    </row>
    <row r="404" spans="1:14" s="33" customFormat="1">
      <c r="A404" s="26">
        <v>183</v>
      </c>
      <c r="B404" s="31" t="s">
        <v>549</v>
      </c>
      <c r="C404" s="31" t="s">
        <v>322</v>
      </c>
      <c r="D404" s="26" t="s">
        <v>24</v>
      </c>
      <c r="E404" s="31" t="s">
        <v>36</v>
      </c>
      <c r="F404" s="34">
        <v>500</v>
      </c>
      <c r="G404" s="35">
        <v>3</v>
      </c>
      <c r="H404" s="29">
        <f t="shared" si="26"/>
        <v>1500</v>
      </c>
      <c r="I404" s="29">
        <f t="shared" si="27"/>
        <v>1785</v>
      </c>
      <c r="J404" s="30">
        <f t="shared" si="28"/>
        <v>301.20481927710841</v>
      </c>
      <c r="K404" s="31" t="s">
        <v>26</v>
      </c>
      <c r="L404" s="31"/>
      <c r="M404" s="31"/>
      <c r="N404" s="31"/>
    </row>
    <row r="405" spans="1:14" s="33" customFormat="1">
      <c r="A405" s="26">
        <v>184</v>
      </c>
      <c r="B405" s="31" t="s">
        <v>550</v>
      </c>
      <c r="C405" s="31" t="s">
        <v>298</v>
      </c>
      <c r="D405" s="26" t="s">
        <v>24</v>
      </c>
      <c r="E405" s="31" t="s">
        <v>39</v>
      </c>
      <c r="F405" s="34">
        <v>100</v>
      </c>
      <c r="G405" s="35">
        <v>75</v>
      </c>
      <c r="H405" s="29">
        <f t="shared" si="26"/>
        <v>7500</v>
      </c>
      <c r="I405" s="29">
        <f t="shared" si="27"/>
        <v>8925</v>
      </c>
      <c r="J405" s="30">
        <f t="shared" si="28"/>
        <v>1506.024096385542</v>
      </c>
      <c r="K405" s="31" t="s">
        <v>26</v>
      </c>
      <c r="L405" s="31"/>
      <c r="M405" s="31"/>
      <c r="N405" s="31"/>
    </row>
    <row r="406" spans="1:14" s="33" customFormat="1">
      <c r="A406" s="26">
        <v>185</v>
      </c>
      <c r="B406" s="31" t="s">
        <v>551</v>
      </c>
      <c r="C406" s="31" t="s">
        <v>306</v>
      </c>
      <c r="D406" s="26" t="s">
        <v>24</v>
      </c>
      <c r="E406" s="31" t="s">
        <v>552</v>
      </c>
      <c r="F406" s="34">
        <v>250</v>
      </c>
      <c r="G406" s="35">
        <v>100</v>
      </c>
      <c r="H406" s="29">
        <f t="shared" si="26"/>
        <v>25000</v>
      </c>
      <c r="I406" s="29">
        <f t="shared" si="27"/>
        <v>29750</v>
      </c>
      <c r="J406" s="30">
        <f t="shared" si="28"/>
        <v>5020.0803212851397</v>
      </c>
      <c r="K406" s="31" t="s">
        <v>26</v>
      </c>
      <c r="L406" s="31"/>
      <c r="M406" s="31"/>
      <c r="N406" s="31"/>
    </row>
    <row r="407" spans="1:14" s="33" customFormat="1">
      <c r="A407" s="26">
        <v>186</v>
      </c>
      <c r="B407" s="31" t="s">
        <v>553</v>
      </c>
      <c r="C407" s="31" t="s">
        <v>312</v>
      </c>
      <c r="D407" s="26" t="s">
        <v>24</v>
      </c>
      <c r="E407" s="31" t="s">
        <v>554</v>
      </c>
      <c r="F407" s="34">
        <v>200</v>
      </c>
      <c r="G407" s="35">
        <v>100</v>
      </c>
      <c r="H407" s="29">
        <f t="shared" si="26"/>
        <v>20000</v>
      </c>
      <c r="I407" s="29">
        <f t="shared" si="27"/>
        <v>23800</v>
      </c>
      <c r="J407" s="30">
        <f t="shared" si="28"/>
        <v>4016.064257028112</v>
      </c>
      <c r="K407" s="31" t="s">
        <v>26</v>
      </c>
      <c r="L407" s="31"/>
      <c r="M407" s="31"/>
      <c r="N407" s="31"/>
    </row>
    <row r="408" spans="1:14" s="33" customFormat="1">
      <c r="A408" s="26">
        <v>187</v>
      </c>
      <c r="B408" s="31" t="s">
        <v>555</v>
      </c>
      <c r="C408" s="31" t="s">
        <v>340</v>
      </c>
      <c r="D408" s="26" t="s">
        <v>24</v>
      </c>
      <c r="E408" s="31" t="s">
        <v>36</v>
      </c>
      <c r="F408" s="34">
        <v>40</v>
      </c>
      <c r="G408" s="35">
        <v>50</v>
      </c>
      <c r="H408" s="29">
        <f t="shared" si="26"/>
        <v>2000</v>
      </c>
      <c r="I408" s="29">
        <f t="shared" si="27"/>
        <v>2380</v>
      </c>
      <c r="J408" s="30">
        <f t="shared" si="28"/>
        <v>401.60642570281124</v>
      </c>
      <c r="K408" s="31" t="s">
        <v>26</v>
      </c>
      <c r="L408" s="31"/>
      <c r="M408" s="31"/>
      <c r="N408" s="31"/>
    </row>
    <row r="409" spans="1:14" s="33" customFormat="1">
      <c r="A409" s="26">
        <v>188</v>
      </c>
      <c r="B409" s="31" t="s">
        <v>556</v>
      </c>
      <c r="C409" s="31" t="s">
        <v>367</v>
      </c>
      <c r="D409" s="26" t="s">
        <v>24</v>
      </c>
      <c r="E409" s="31" t="s">
        <v>36</v>
      </c>
      <c r="F409" s="34">
        <v>5</v>
      </c>
      <c r="G409" s="35">
        <v>80</v>
      </c>
      <c r="H409" s="29">
        <f t="shared" si="26"/>
        <v>400</v>
      </c>
      <c r="I409" s="29">
        <f t="shared" si="27"/>
        <v>476</v>
      </c>
      <c r="J409" s="30">
        <f t="shared" si="28"/>
        <v>80.321285140562239</v>
      </c>
      <c r="K409" s="31" t="s">
        <v>26</v>
      </c>
      <c r="L409" s="31"/>
      <c r="M409" s="31"/>
      <c r="N409" s="31"/>
    </row>
    <row r="410" spans="1:14" s="33" customFormat="1">
      <c r="A410" s="26">
        <v>189</v>
      </c>
      <c r="B410" s="31" t="s">
        <v>557</v>
      </c>
      <c r="C410" s="31" t="s">
        <v>367</v>
      </c>
      <c r="D410" s="26" t="s">
        <v>24</v>
      </c>
      <c r="E410" s="31" t="s">
        <v>36</v>
      </c>
      <c r="F410" s="34">
        <v>5</v>
      </c>
      <c r="G410" s="35">
        <v>90</v>
      </c>
      <c r="H410" s="29">
        <f t="shared" si="26"/>
        <v>450</v>
      </c>
      <c r="I410" s="29">
        <f t="shared" si="27"/>
        <v>535.5</v>
      </c>
      <c r="J410" s="30">
        <f t="shared" si="28"/>
        <v>90.361445783132524</v>
      </c>
      <c r="K410" s="31" t="s">
        <v>26</v>
      </c>
      <c r="L410" s="31"/>
      <c r="M410" s="31"/>
      <c r="N410" s="31"/>
    </row>
    <row r="411" spans="1:14" s="33" customFormat="1">
      <c r="A411" s="26">
        <v>190</v>
      </c>
      <c r="B411" s="31" t="s">
        <v>558</v>
      </c>
      <c r="C411" s="31" t="s">
        <v>559</v>
      </c>
      <c r="D411" s="26" t="s">
        <v>24</v>
      </c>
      <c r="E411" s="31" t="s">
        <v>36</v>
      </c>
      <c r="F411" s="34">
        <v>5</v>
      </c>
      <c r="G411" s="35">
        <v>30</v>
      </c>
      <c r="H411" s="29">
        <f t="shared" si="26"/>
        <v>150</v>
      </c>
      <c r="I411" s="29">
        <f t="shared" si="27"/>
        <v>178.5</v>
      </c>
      <c r="J411" s="30">
        <f t="shared" si="28"/>
        <v>30.120481927710841</v>
      </c>
      <c r="K411" s="31" t="s">
        <v>26</v>
      </c>
      <c r="L411" s="31"/>
      <c r="M411" s="31"/>
      <c r="N411" s="31"/>
    </row>
    <row r="412" spans="1:14" s="33" customFormat="1">
      <c r="A412" s="26">
        <v>191</v>
      </c>
      <c r="B412" s="31" t="s">
        <v>560</v>
      </c>
      <c r="C412" s="31" t="s">
        <v>559</v>
      </c>
      <c r="D412" s="26" t="s">
        <v>24</v>
      </c>
      <c r="E412" s="31" t="s">
        <v>36</v>
      </c>
      <c r="F412" s="34">
        <v>15</v>
      </c>
      <c r="G412" s="35">
        <v>30</v>
      </c>
      <c r="H412" s="29">
        <f t="shared" si="26"/>
        <v>450</v>
      </c>
      <c r="I412" s="29">
        <f t="shared" si="27"/>
        <v>535.5</v>
      </c>
      <c r="J412" s="30">
        <f t="shared" si="28"/>
        <v>90.361445783132524</v>
      </c>
      <c r="K412" s="31" t="s">
        <v>26</v>
      </c>
      <c r="L412" s="31"/>
      <c r="M412" s="31"/>
      <c r="N412" s="31"/>
    </row>
    <row r="413" spans="1:14" s="33" customFormat="1">
      <c r="A413" s="26">
        <v>192</v>
      </c>
      <c r="B413" s="31" t="s">
        <v>561</v>
      </c>
      <c r="C413" s="31" t="s">
        <v>559</v>
      </c>
      <c r="D413" s="26" t="s">
        <v>24</v>
      </c>
      <c r="E413" s="31" t="s">
        <v>36</v>
      </c>
      <c r="F413" s="34">
        <v>10</v>
      </c>
      <c r="G413" s="35">
        <v>15</v>
      </c>
      <c r="H413" s="29">
        <f t="shared" si="26"/>
        <v>150</v>
      </c>
      <c r="I413" s="29">
        <f t="shared" si="27"/>
        <v>178.5</v>
      </c>
      <c r="J413" s="30">
        <f t="shared" si="28"/>
        <v>30.120481927710841</v>
      </c>
      <c r="K413" s="31" t="s">
        <v>26</v>
      </c>
      <c r="L413" s="25"/>
      <c r="M413" s="31"/>
      <c r="N413" s="31"/>
    </row>
    <row r="414" spans="1:14" s="33" customFormat="1">
      <c r="A414" s="26">
        <v>193</v>
      </c>
      <c r="B414" s="31" t="s">
        <v>562</v>
      </c>
      <c r="C414" s="31" t="s">
        <v>563</v>
      </c>
      <c r="D414" s="26" t="s">
        <v>24</v>
      </c>
      <c r="E414" s="31" t="s">
        <v>39</v>
      </c>
      <c r="F414" s="34">
        <v>10000</v>
      </c>
      <c r="G414" s="35">
        <v>3</v>
      </c>
      <c r="H414" s="29">
        <f t="shared" si="26"/>
        <v>30000</v>
      </c>
      <c r="I414" s="29">
        <f t="shared" si="27"/>
        <v>35700</v>
      </c>
      <c r="J414" s="30">
        <f t="shared" si="28"/>
        <v>6024.0963855421678</v>
      </c>
      <c r="K414" s="31" t="s">
        <v>26</v>
      </c>
      <c r="L414" s="25"/>
      <c r="M414" s="31"/>
      <c r="N414" s="31"/>
    </row>
    <row r="415" spans="1:14" s="33" customFormat="1">
      <c r="A415" s="26">
        <v>194</v>
      </c>
      <c r="B415" s="31" t="s">
        <v>564</v>
      </c>
      <c r="C415" s="31" t="s">
        <v>563</v>
      </c>
      <c r="D415" s="26" t="s">
        <v>24</v>
      </c>
      <c r="E415" s="31" t="s">
        <v>39</v>
      </c>
      <c r="F415" s="34">
        <v>3600</v>
      </c>
      <c r="G415" s="35">
        <v>1</v>
      </c>
      <c r="H415" s="29">
        <f t="shared" si="26"/>
        <v>3600</v>
      </c>
      <c r="I415" s="29">
        <f t="shared" si="27"/>
        <v>4284</v>
      </c>
      <c r="J415" s="30">
        <f t="shared" si="28"/>
        <v>722.89156626506019</v>
      </c>
      <c r="K415" s="31" t="s">
        <v>26</v>
      </c>
      <c r="L415" s="25"/>
      <c r="M415" s="31"/>
      <c r="N415" s="31"/>
    </row>
    <row r="416" spans="1:14" s="33" customFormat="1">
      <c r="A416" s="26">
        <v>195</v>
      </c>
      <c r="B416" s="31" t="s">
        <v>565</v>
      </c>
      <c r="C416" s="31" t="s">
        <v>563</v>
      </c>
      <c r="D416" s="26" t="s">
        <v>24</v>
      </c>
      <c r="E416" s="31" t="s">
        <v>39</v>
      </c>
      <c r="F416" s="34">
        <v>4800</v>
      </c>
      <c r="G416" s="35">
        <v>1.2</v>
      </c>
      <c r="H416" s="29">
        <f t="shared" si="26"/>
        <v>5760</v>
      </c>
      <c r="I416" s="29">
        <f t="shared" si="27"/>
        <v>6854.4</v>
      </c>
      <c r="J416" s="30">
        <f t="shared" si="28"/>
        <v>1156.6265060240962</v>
      </c>
      <c r="K416" s="31" t="s">
        <v>26</v>
      </c>
      <c r="L416" s="25"/>
      <c r="M416" s="31"/>
      <c r="N416" s="31"/>
    </row>
    <row r="417" spans="1:14" s="33" customFormat="1">
      <c r="A417" s="26">
        <v>196</v>
      </c>
      <c r="B417" s="31" t="s">
        <v>566</v>
      </c>
      <c r="C417" s="31" t="s">
        <v>563</v>
      </c>
      <c r="D417" s="26" t="s">
        <v>24</v>
      </c>
      <c r="E417" s="31" t="s">
        <v>64</v>
      </c>
      <c r="F417" s="34">
        <v>57</v>
      </c>
      <c r="G417" s="35">
        <v>450</v>
      </c>
      <c r="H417" s="29">
        <f t="shared" ref="H417:H491" si="29">F417*G417</f>
        <v>25650</v>
      </c>
      <c r="I417" s="29">
        <f t="shared" ref="I417:I491" si="30">H417*1.19</f>
        <v>30523.5</v>
      </c>
      <c r="J417" s="30">
        <f t="shared" si="28"/>
        <v>5150.6024096385536</v>
      </c>
      <c r="K417" s="31" t="s">
        <v>26</v>
      </c>
      <c r="L417" s="25"/>
      <c r="M417" s="31"/>
      <c r="N417" s="31"/>
    </row>
    <row r="418" spans="1:14" s="33" customFormat="1">
      <c r="A418" s="26">
        <v>197</v>
      </c>
      <c r="B418" s="31" t="s">
        <v>567</v>
      </c>
      <c r="C418" s="31" t="s">
        <v>563</v>
      </c>
      <c r="D418" s="26" t="s">
        <v>24</v>
      </c>
      <c r="E418" s="31" t="s">
        <v>64</v>
      </c>
      <c r="F418" s="34">
        <v>6</v>
      </c>
      <c r="G418" s="35">
        <v>500</v>
      </c>
      <c r="H418" s="29">
        <f t="shared" si="29"/>
        <v>3000</v>
      </c>
      <c r="I418" s="29">
        <f t="shared" si="30"/>
        <v>3570</v>
      </c>
      <c r="J418" s="30">
        <f t="shared" ref="J418:J493" si="31">H418/4.98</f>
        <v>602.40963855421683</v>
      </c>
      <c r="K418" s="31" t="s">
        <v>26</v>
      </c>
      <c r="L418" s="25"/>
      <c r="M418" s="31"/>
      <c r="N418" s="31"/>
    </row>
    <row r="419" spans="1:14" s="33" customFormat="1">
      <c r="A419" s="26">
        <v>198</v>
      </c>
      <c r="B419" s="31" t="s">
        <v>568</v>
      </c>
      <c r="C419" s="31" t="s">
        <v>569</v>
      </c>
      <c r="D419" s="26" t="s">
        <v>24</v>
      </c>
      <c r="E419" s="31" t="s">
        <v>39</v>
      </c>
      <c r="F419" s="34">
        <v>1000</v>
      </c>
      <c r="G419" s="35">
        <v>3</v>
      </c>
      <c r="H419" s="29">
        <f t="shared" si="29"/>
        <v>3000</v>
      </c>
      <c r="I419" s="29">
        <f t="shared" si="30"/>
        <v>3570</v>
      </c>
      <c r="J419" s="30">
        <f t="shared" si="31"/>
        <v>602.40963855421683</v>
      </c>
      <c r="K419" s="31" t="s">
        <v>26</v>
      </c>
      <c r="L419" s="31"/>
      <c r="M419" s="31"/>
      <c r="N419" s="31"/>
    </row>
    <row r="420" spans="1:14" s="33" customFormat="1">
      <c r="A420" s="26">
        <v>199</v>
      </c>
      <c r="B420" s="31" t="s">
        <v>570</v>
      </c>
      <c r="C420" s="31" t="s">
        <v>571</v>
      </c>
      <c r="D420" s="26" t="s">
        <v>24</v>
      </c>
      <c r="E420" s="31" t="s">
        <v>36</v>
      </c>
      <c r="F420" s="34">
        <v>15</v>
      </c>
      <c r="G420" s="35">
        <v>20</v>
      </c>
      <c r="H420" s="29">
        <f t="shared" si="29"/>
        <v>300</v>
      </c>
      <c r="I420" s="29">
        <f t="shared" si="30"/>
        <v>357</v>
      </c>
      <c r="J420" s="30">
        <f t="shared" si="31"/>
        <v>60.240963855421683</v>
      </c>
      <c r="K420" s="31" t="s">
        <v>26</v>
      </c>
      <c r="L420" s="31"/>
      <c r="M420" s="31"/>
      <c r="N420" s="31"/>
    </row>
    <row r="421" spans="1:14" s="33" customFormat="1">
      <c r="A421" s="26">
        <v>200</v>
      </c>
      <c r="B421" s="31" t="s">
        <v>572</v>
      </c>
      <c r="C421" s="31" t="s">
        <v>310</v>
      </c>
      <c r="D421" s="26" t="s">
        <v>24</v>
      </c>
      <c r="E421" s="31" t="s">
        <v>36</v>
      </c>
      <c r="F421" s="34">
        <v>100</v>
      </c>
      <c r="G421" s="35">
        <v>15</v>
      </c>
      <c r="H421" s="29">
        <f t="shared" si="29"/>
        <v>1500</v>
      </c>
      <c r="I421" s="29">
        <f t="shared" si="30"/>
        <v>1785</v>
      </c>
      <c r="J421" s="30">
        <f t="shared" si="31"/>
        <v>301.20481927710841</v>
      </c>
      <c r="K421" s="31" t="s">
        <v>26</v>
      </c>
      <c r="L421" s="31"/>
      <c r="M421" s="31"/>
      <c r="N421" s="31"/>
    </row>
    <row r="422" spans="1:14" s="33" customFormat="1">
      <c r="A422" s="26">
        <v>201</v>
      </c>
      <c r="B422" s="31" t="s">
        <v>573</v>
      </c>
      <c r="C422" s="31" t="s">
        <v>526</v>
      </c>
      <c r="D422" s="26" t="s">
        <v>24</v>
      </c>
      <c r="E422" s="31" t="s">
        <v>36</v>
      </c>
      <c r="F422" s="34">
        <v>100</v>
      </c>
      <c r="G422" s="35">
        <v>15</v>
      </c>
      <c r="H422" s="29">
        <f t="shared" si="29"/>
        <v>1500</v>
      </c>
      <c r="I422" s="29">
        <f t="shared" si="30"/>
        <v>1785</v>
      </c>
      <c r="J422" s="30">
        <f t="shared" si="31"/>
        <v>301.20481927710841</v>
      </c>
      <c r="K422" s="31" t="s">
        <v>26</v>
      </c>
      <c r="L422" s="31"/>
      <c r="M422" s="31"/>
      <c r="N422" s="31"/>
    </row>
    <row r="423" spans="1:14" s="33" customFormat="1">
      <c r="A423" s="26">
        <v>202</v>
      </c>
      <c r="B423" s="31" t="s">
        <v>574</v>
      </c>
      <c r="C423" s="31" t="s">
        <v>310</v>
      </c>
      <c r="D423" s="26" t="s">
        <v>24</v>
      </c>
      <c r="E423" s="31" t="s">
        <v>36</v>
      </c>
      <c r="F423" s="34">
        <v>200</v>
      </c>
      <c r="G423" s="35">
        <v>17</v>
      </c>
      <c r="H423" s="29">
        <f t="shared" si="29"/>
        <v>3400</v>
      </c>
      <c r="I423" s="29">
        <f t="shared" si="30"/>
        <v>4046</v>
      </c>
      <c r="J423" s="30">
        <f t="shared" si="31"/>
        <v>682.73092369477911</v>
      </c>
      <c r="K423" s="31" t="s">
        <v>26</v>
      </c>
      <c r="L423" s="31"/>
      <c r="M423" s="31"/>
      <c r="N423" s="31"/>
    </row>
    <row r="424" spans="1:14" s="33" customFormat="1">
      <c r="A424" s="26">
        <v>203</v>
      </c>
      <c r="B424" s="31" t="s">
        <v>575</v>
      </c>
      <c r="C424" s="31" t="s">
        <v>310</v>
      </c>
      <c r="D424" s="26" t="s">
        <v>24</v>
      </c>
      <c r="E424" s="31" t="s">
        <v>36</v>
      </c>
      <c r="F424" s="34">
        <v>100</v>
      </c>
      <c r="G424" s="35">
        <v>20</v>
      </c>
      <c r="H424" s="29">
        <f t="shared" si="29"/>
        <v>2000</v>
      </c>
      <c r="I424" s="29">
        <f t="shared" si="30"/>
        <v>2380</v>
      </c>
      <c r="J424" s="30">
        <f t="shared" si="31"/>
        <v>401.60642570281124</v>
      </c>
      <c r="K424" s="31" t="s">
        <v>26</v>
      </c>
      <c r="L424" s="31"/>
      <c r="M424" s="31"/>
      <c r="N424" s="31"/>
    </row>
    <row r="425" spans="1:14" s="33" customFormat="1">
      <c r="A425" s="26">
        <v>204</v>
      </c>
      <c r="B425" s="31" t="s">
        <v>576</v>
      </c>
      <c r="C425" s="19" t="s">
        <v>577</v>
      </c>
      <c r="D425" s="26" t="s">
        <v>24</v>
      </c>
      <c r="E425" s="31" t="s">
        <v>36</v>
      </c>
      <c r="F425" s="34">
        <v>60</v>
      </c>
      <c r="G425" s="35">
        <v>70</v>
      </c>
      <c r="H425" s="29">
        <f t="shared" si="29"/>
        <v>4200</v>
      </c>
      <c r="I425" s="29">
        <f t="shared" si="30"/>
        <v>4998</v>
      </c>
      <c r="J425" s="30">
        <f t="shared" si="31"/>
        <v>843.37349397590356</v>
      </c>
      <c r="K425" s="31" t="s">
        <v>26</v>
      </c>
      <c r="L425" s="31"/>
      <c r="M425" s="31"/>
      <c r="N425" s="31"/>
    </row>
    <row r="426" spans="1:14" s="33" customFormat="1">
      <c r="A426" s="26">
        <v>205</v>
      </c>
      <c r="B426" s="31" t="s">
        <v>578</v>
      </c>
      <c r="C426" s="31" t="s">
        <v>579</v>
      </c>
      <c r="D426" s="26" t="s">
        <v>24</v>
      </c>
      <c r="E426" s="31" t="s">
        <v>39</v>
      </c>
      <c r="F426" s="34">
        <v>267</v>
      </c>
      <c r="G426" s="35">
        <v>60</v>
      </c>
      <c r="H426" s="29">
        <f t="shared" si="29"/>
        <v>16020</v>
      </c>
      <c r="I426" s="29">
        <f t="shared" si="30"/>
        <v>19063.8</v>
      </c>
      <c r="J426" s="30">
        <f t="shared" si="31"/>
        <v>3216.867469879518</v>
      </c>
      <c r="K426" s="31" t="s">
        <v>26</v>
      </c>
      <c r="L426" s="31"/>
      <c r="M426" s="31"/>
      <c r="N426" s="31"/>
    </row>
    <row r="427" spans="1:14" s="33" customFormat="1">
      <c r="A427" s="26">
        <v>206</v>
      </c>
      <c r="B427" s="31" t="s">
        <v>580</v>
      </c>
      <c r="C427" s="31" t="s">
        <v>579</v>
      </c>
      <c r="D427" s="26" t="s">
        <v>24</v>
      </c>
      <c r="E427" s="31" t="s">
        <v>39</v>
      </c>
      <c r="F427" s="34">
        <v>10</v>
      </c>
      <c r="G427" s="35">
        <v>65</v>
      </c>
      <c r="H427" s="29">
        <f t="shared" si="29"/>
        <v>650</v>
      </c>
      <c r="I427" s="29">
        <f t="shared" si="30"/>
        <v>773.5</v>
      </c>
      <c r="J427" s="30">
        <f t="shared" si="31"/>
        <v>130.52208835341364</v>
      </c>
      <c r="K427" s="31" t="s">
        <v>26</v>
      </c>
      <c r="L427" s="31"/>
      <c r="M427" s="31"/>
      <c r="N427" s="31"/>
    </row>
    <row r="428" spans="1:14" s="33" customFormat="1">
      <c r="A428" s="26">
        <v>207</v>
      </c>
      <c r="B428" s="31" t="s">
        <v>581</v>
      </c>
      <c r="C428" s="31" t="s">
        <v>579</v>
      </c>
      <c r="D428" s="26" t="s">
        <v>24</v>
      </c>
      <c r="E428" s="31" t="s">
        <v>39</v>
      </c>
      <c r="F428" s="34">
        <v>11</v>
      </c>
      <c r="G428" s="35">
        <v>65</v>
      </c>
      <c r="H428" s="29">
        <f t="shared" si="29"/>
        <v>715</v>
      </c>
      <c r="I428" s="29">
        <f t="shared" si="30"/>
        <v>850.84999999999991</v>
      </c>
      <c r="J428" s="30">
        <f t="shared" si="31"/>
        <v>143.574297188755</v>
      </c>
      <c r="K428" s="31" t="s">
        <v>26</v>
      </c>
      <c r="L428" s="31"/>
      <c r="M428" s="31"/>
      <c r="N428" s="31"/>
    </row>
    <row r="429" spans="1:14" s="33" customFormat="1">
      <c r="A429" s="26">
        <v>208</v>
      </c>
      <c r="B429" s="31" t="s">
        <v>582</v>
      </c>
      <c r="C429" s="31" t="s">
        <v>577</v>
      </c>
      <c r="D429" s="26" t="s">
        <v>24</v>
      </c>
      <c r="E429" s="31" t="s">
        <v>36</v>
      </c>
      <c r="F429" s="34">
        <v>6</v>
      </c>
      <c r="G429" s="35">
        <v>65</v>
      </c>
      <c r="H429" s="29">
        <f t="shared" si="29"/>
        <v>390</v>
      </c>
      <c r="I429" s="29">
        <f t="shared" si="30"/>
        <v>464.09999999999997</v>
      </c>
      <c r="J429" s="30">
        <f t="shared" si="31"/>
        <v>78.313253012048193</v>
      </c>
      <c r="K429" s="31" t="s">
        <v>26</v>
      </c>
      <c r="L429" s="31"/>
      <c r="M429" s="31"/>
      <c r="N429" s="31"/>
    </row>
    <row r="430" spans="1:14" s="33" customFormat="1">
      <c r="A430" s="26">
        <v>209</v>
      </c>
      <c r="B430" s="31" t="s">
        <v>583</v>
      </c>
      <c r="C430" s="31" t="s">
        <v>577</v>
      </c>
      <c r="D430" s="26" t="s">
        <v>24</v>
      </c>
      <c r="E430" s="31" t="s">
        <v>36</v>
      </c>
      <c r="F430" s="34">
        <v>50</v>
      </c>
      <c r="G430" s="35">
        <v>40</v>
      </c>
      <c r="H430" s="29">
        <f t="shared" si="29"/>
        <v>2000</v>
      </c>
      <c r="I430" s="29">
        <f t="shared" si="30"/>
        <v>2380</v>
      </c>
      <c r="J430" s="30">
        <f t="shared" si="31"/>
        <v>401.60642570281124</v>
      </c>
      <c r="K430" s="31" t="s">
        <v>26</v>
      </c>
      <c r="L430" s="31"/>
      <c r="M430" s="31"/>
      <c r="N430" s="31"/>
    </row>
    <row r="431" spans="1:14" s="33" customFormat="1">
      <c r="A431" s="26">
        <v>210</v>
      </c>
      <c r="B431" s="31" t="s">
        <v>584</v>
      </c>
      <c r="C431" s="31" t="s">
        <v>577</v>
      </c>
      <c r="D431" s="26" t="s">
        <v>24</v>
      </c>
      <c r="E431" s="31" t="s">
        <v>36</v>
      </c>
      <c r="F431" s="34">
        <v>20</v>
      </c>
      <c r="G431" s="35">
        <v>40</v>
      </c>
      <c r="H431" s="29">
        <f t="shared" si="29"/>
        <v>800</v>
      </c>
      <c r="I431" s="29">
        <f t="shared" si="30"/>
        <v>952</v>
      </c>
      <c r="J431" s="30">
        <f t="shared" si="31"/>
        <v>160.64257028112448</v>
      </c>
      <c r="K431" s="31" t="s">
        <v>26</v>
      </c>
      <c r="L431" s="31"/>
      <c r="M431" s="31"/>
      <c r="N431" s="31"/>
    </row>
    <row r="432" spans="1:14" s="33" customFormat="1">
      <c r="A432" s="26">
        <v>211</v>
      </c>
      <c r="B432" s="31" t="s">
        <v>585</v>
      </c>
      <c r="C432" s="31" t="s">
        <v>577</v>
      </c>
      <c r="D432" s="26" t="s">
        <v>24</v>
      </c>
      <c r="E432" s="31" t="s">
        <v>36</v>
      </c>
      <c r="F432" s="34">
        <v>30</v>
      </c>
      <c r="G432" s="35">
        <v>40</v>
      </c>
      <c r="H432" s="29">
        <f t="shared" si="29"/>
        <v>1200</v>
      </c>
      <c r="I432" s="29">
        <f t="shared" si="30"/>
        <v>1428</v>
      </c>
      <c r="J432" s="30">
        <f t="shared" si="31"/>
        <v>240.96385542168673</v>
      </c>
      <c r="K432" s="31" t="s">
        <v>26</v>
      </c>
      <c r="L432" s="31"/>
      <c r="M432" s="31"/>
      <c r="N432" s="31"/>
    </row>
    <row r="433" spans="1:14" s="33" customFormat="1">
      <c r="A433" s="26">
        <v>212</v>
      </c>
      <c r="B433" s="31" t="s">
        <v>586</v>
      </c>
      <c r="C433" s="31" t="s">
        <v>577</v>
      </c>
      <c r="D433" s="26" t="s">
        <v>24</v>
      </c>
      <c r="E433" s="31" t="s">
        <v>36</v>
      </c>
      <c r="F433" s="34">
        <v>100</v>
      </c>
      <c r="G433" s="35">
        <v>40</v>
      </c>
      <c r="H433" s="29">
        <f t="shared" si="29"/>
        <v>4000</v>
      </c>
      <c r="I433" s="29">
        <f t="shared" si="30"/>
        <v>4760</v>
      </c>
      <c r="J433" s="30">
        <f t="shared" si="31"/>
        <v>803.21285140562247</v>
      </c>
      <c r="K433" s="31" t="s">
        <v>26</v>
      </c>
      <c r="L433" s="31"/>
      <c r="M433" s="31"/>
      <c r="N433" s="31"/>
    </row>
    <row r="434" spans="1:14" s="33" customFormat="1">
      <c r="A434" s="26">
        <v>213</v>
      </c>
      <c r="B434" s="31" t="s">
        <v>587</v>
      </c>
      <c r="C434" s="31" t="s">
        <v>577</v>
      </c>
      <c r="D434" s="26" t="s">
        <v>24</v>
      </c>
      <c r="E434" s="31" t="s">
        <v>36</v>
      </c>
      <c r="F434" s="34">
        <v>120</v>
      </c>
      <c r="G434" s="35">
        <v>40</v>
      </c>
      <c r="H434" s="29">
        <f t="shared" si="29"/>
        <v>4800</v>
      </c>
      <c r="I434" s="29">
        <f t="shared" si="30"/>
        <v>5712</v>
      </c>
      <c r="J434" s="30">
        <f t="shared" si="31"/>
        <v>963.85542168674692</v>
      </c>
      <c r="K434" s="31" t="s">
        <v>26</v>
      </c>
      <c r="L434" s="31"/>
      <c r="M434" s="31"/>
      <c r="N434" s="31"/>
    </row>
    <row r="435" spans="1:14" s="33" customFormat="1">
      <c r="A435" s="26">
        <v>214</v>
      </c>
      <c r="B435" s="31" t="s">
        <v>588</v>
      </c>
      <c r="C435" s="31" t="s">
        <v>547</v>
      </c>
      <c r="D435" s="26" t="s">
        <v>24</v>
      </c>
      <c r="E435" s="31" t="s">
        <v>39</v>
      </c>
      <c r="F435" s="34">
        <v>69</v>
      </c>
      <c r="G435" s="35">
        <v>40</v>
      </c>
      <c r="H435" s="29">
        <f t="shared" si="29"/>
        <v>2760</v>
      </c>
      <c r="I435" s="29">
        <f t="shared" si="30"/>
        <v>3284.3999999999996</v>
      </c>
      <c r="J435" s="30">
        <f t="shared" si="31"/>
        <v>554.2168674698795</v>
      </c>
      <c r="K435" s="31" t="s">
        <v>26</v>
      </c>
      <c r="L435" s="31"/>
      <c r="M435" s="31"/>
      <c r="N435" s="31"/>
    </row>
    <row r="436" spans="1:14" s="33" customFormat="1">
      <c r="A436" s="26">
        <v>215</v>
      </c>
      <c r="B436" s="31" t="s">
        <v>589</v>
      </c>
      <c r="C436" s="31" t="s">
        <v>547</v>
      </c>
      <c r="D436" s="26" t="s">
        <v>24</v>
      </c>
      <c r="E436" s="31" t="s">
        <v>39</v>
      </c>
      <c r="F436" s="34">
        <v>7</v>
      </c>
      <c r="G436" s="35">
        <v>40</v>
      </c>
      <c r="H436" s="29">
        <f t="shared" si="29"/>
        <v>280</v>
      </c>
      <c r="I436" s="29">
        <f t="shared" si="30"/>
        <v>333.2</v>
      </c>
      <c r="J436" s="30">
        <f t="shared" si="31"/>
        <v>56.22489959839357</v>
      </c>
      <c r="K436" s="31" t="s">
        <v>26</v>
      </c>
      <c r="L436" s="31"/>
      <c r="M436" s="31"/>
      <c r="N436" s="31"/>
    </row>
    <row r="437" spans="1:14" s="33" customFormat="1">
      <c r="A437" s="26">
        <v>216</v>
      </c>
      <c r="B437" s="31" t="s">
        <v>590</v>
      </c>
      <c r="C437" s="31" t="s">
        <v>547</v>
      </c>
      <c r="D437" s="26" t="s">
        <v>24</v>
      </c>
      <c r="E437" s="31" t="s">
        <v>39</v>
      </c>
      <c r="F437" s="34">
        <v>4</v>
      </c>
      <c r="G437" s="35">
        <v>60</v>
      </c>
      <c r="H437" s="29">
        <f t="shared" si="29"/>
        <v>240</v>
      </c>
      <c r="I437" s="29">
        <f t="shared" si="30"/>
        <v>285.59999999999997</v>
      </c>
      <c r="J437" s="30">
        <f t="shared" si="31"/>
        <v>48.192771084337345</v>
      </c>
      <c r="K437" s="31" t="s">
        <v>26</v>
      </c>
      <c r="L437" s="31"/>
      <c r="M437" s="31"/>
      <c r="N437" s="31"/>
    </row>
    <row r="438" spans="1:14" s="33" customFormat="1">
      <c r="A438" s="26">
        <v>217</v>
      </c>
      <c r="B438" s="31" t="s">
        <v>591</v>
      </c>
      <c r="C438" s="31" t="s">
        <v>547</v>
      </c>
      <c r="D438" s="26" t="s">
        <v>24</v>
      </c>
      <c r="E438" s="31" t="s">
        <v>39</v>
      </c>
      <c r="F438" s="34">
        <v>2</v>
      </c>
      <c r="G438" s="35">
        <v>60</v>
      </c>
      <c r="H438" s="29">
        <f t="shared" si="29"/>
        <v>120</v>
      </c>
      <c r="I438" s="29">
        <f t="shared" si="30"/>
        <v>142.79999999999998</v>
      </c>
      <c r="J438" s="30">
        <f t="shared" si="31"/>
        <v>24.096385542168672</v>
      </c>
      <c r="K438" s="31" t="s">
        <v>26</v>
      </c>
      <c r="L438" s="31"/>
      <c r="M438" s="31"/>
      <c r="N438" s="31"/>
    </row>
    <row r="439" spans="1:14" s="33" customFormat="1">
      <c r="A439" s="26">
        <v>218</v>
      </c>
      <c r="B439" s="31" t="s">
        <v>592</v>
      </c>
      <c r="C439" s="31" t="s">
        <v>547</v>
      </c>
      <c r="D439" s="26" t="s">
        <v>24</v>
      </c>
      <c r="E439" s="31" t="s">
        <v>39</v>
      </c>
      <c r="F439" s="34">
        <v>5</v>
      </c>
      <c r="G439" s="35">
        <v>60</v>
      </c>
      <c r="H439" s="29">
        <f t="shared" si="29"/>
        <v>300</v>
      </c>
      <c r="I439" s="29">
        <f t="shared" si="30"/>
        <v>357</v>
      </c>
      <c r="J439" s="30">
        <f t="shared" si="31"/>
        <v>60.240963855421683</v>
      </c>
      <c r="K439" s="31" t="s">
        <v>26</v>
      </c>
      <c r="L439" s="31"/>
      <c r="M439" s="31"/>
      <c r="N439" s="31"/>
    </row>
    <row r="440" spans="1:14" s="33" customFormat="1">
      <c r="A440" s="26">
        <v>219</v>
      </c>
      <c r="B440" s="31" t="s">
        <v>593</v>
      </c>
      <c r="C440" s="31" t="s">
        <v>594</v>
      </c>
      <c r="D440" s="26" t="s">
        <v>24</v>
      </c>
      <c r="E440" s="31" t="s">
        <v>39</v>
      </c>
      <c r="F440" s="34">
        <v>100</v>
      </c>
      <c r="G440" s="35">
        <v>40</v>
      </c>
      <c r="H440" s="29">
        <f t="shared" si="29"/>
        <v>4000</v>
      </c>
      <c r="I440" s="29">
        <f t="shared" si="30"/>
        <v>4760</v>
      </c>
      <c r="J440" s="30">
        <f t="shared" si="31"/>
        <v>803.21285140562247</v>
      </c>
      <c r="K440" s="31" t="s">
        <v>26</v>
      </c>
      <c r="L440" s="31"/>
      <c r="M440" s="31"/>
      <c r="N440" s="31"/>
    </row>
    <row r="441" spans="1:14" s="33" customFormat="1">
      <c r="A441" s="26">
        <v>220</v>
      </c>
      <c r="B441" s="31" t="s">
        <v>595</v>
      </c>
      <c r="C441" s="31" t="s">
        <v>577</v>
      </c>
      <c r="D441" s="26" t="s">
        <v>24</v>
      </c>
      <c r="E441" s="31" t="s">
        <v>36</v>
      </c>
      <c r="F441" s="34">
        <v>50</v>
      </c>
      <c r="G441" s="35">
        <v>40</v>
      </c>
      <c r="H441" s="29">
        <f t="shared" si="29"/>
        <v>2000</v>
      </c>
      <c r="I441" s="29">
        <f t="shared" si="30"/>
        <v>2380</v>
      </c>
      <c r="J441" s="30">
        <f t="shared" si="31"/>
        <v>401.60642570281124</v>
      </c>
      <c r="K441" s="31" t="s">
        <v>26</v>
      </c>
      <c r="L441" s="31"/>
      <c r="M441" s="31"/>
      <c r="N441" s="31"/>
    </row>
    <row r="442" spans="1:14" s="33" customFormat="1">
      <c r="A442" s="26">
        <v>221</v>
      </c>
      <c r="B442" s="31" t="s">
        <v>596</v>
      </c>
      <c r="C442" s="31" t="s">
        <v>547</v>
      </c>
      <c r="D442" s="26" t="s">
        <v>24</v>
      </c>
      <c r="E442" s="31" t="s">
        <v>36</v>
      </c>
      <c r="F442" s="34">
        <v>2</v>
      </c>
      <c r="G442" s="35">
        <v>65</v>
      </c>
      <c r="H442" s="29">
        <f t="shared" si="29"/>
        <v>130</v>
      </c>
      <c r="I442" s="29">
        <f t="shared" si="30"/>
        <v>154.69999999999999</v>
      </c>
      <c r="J442" s="30">
        <f t="shared" si="31"/>
        <v>26.104417670682729</v>
      </c>
      <c r="K442" s="31" t="s">
        <v>26</v>
      </c>
      <c r="L442" s="31"/>
      <c r="M442" s="31"/>
      <c r="N442" s="31"/>
    </row>
    <row r="443" spans="1:14" s="33" customFormat="1">
      <c r="A443" s="26">
        <v>222</v>
      </c>
      <c r="B443" s="31" t="s">
        <v>597</v>
      </c>
      <c r="C443" s="31" t="s">
        <v>547</v>
      </c>
      <c r="D443" s="26" t="s">
        <v>24</v>
      </c>
      <c r="E443" s="31" t="s">
        <v>36</v>
      </c>
      <c r="F443" s="34">
        <v>52</v>
      </c>
      <c r="G443" s="35">
        <v>40</v>
      </c>
      <c r="H443" s="29">
        <f t="shared" si="29"/>
        <v>2080</v>
      </c>
      <c r="I443" s="29">
        <f t="shared" si="30"/>
        <v>2475.1999999999998</v>
      </c>
      <c r="J443" s="30">
        <f t="shared" si="31"/>
        <v>417.67068273092366</v>
      </c>
      <c r="K443" s="31" t="s">
        <v>26</v>
      </c>
      <c r="L443" s="31"/>
      <c r="M443" s="31"/>
      <c r="N443" s="31"/>
    </row>
    <row r="444" spans="1:14" s="33" customFormat="1">
      <c r="A444" s="26">
        <v>223</v>
      </c>
      <c r="B444" s="31" t="s">
        <v>598</v>
      </c>
      <c r="C444" s="31" t="s">
        <v>547</v>
      </c>
      <c r="D444" s="26" t="s">
        <v>24</v>
      </c>
      <c r="E444" s="31" t="s">
        <v>36</v>
      </c>
      <c r="F444" s="34">
        <v>40</v>
      </c>
      <c r="G444" s="35">
        <v>40</v>
      </c>
      <c r="H444" s="29">
        <f t="shared" si="29"/>
        <v>1600</v>
      </c>
      <c r="I444" s="29">
        <f t="shared" si="30"/>
        <v>1904</v>
      </c>
      <c r="J444" s="30">
        <f t="shared" si="31"/>
        <v>321.28514056224896</v>
      </c>
      <c r="K444" s="31" t="s">
        <v>26</v>
      </c>
      <c r="L444" s="31"/>
      <c r="M444" s="31"/>
      <c r="N444" s="31"/>
    </row>
    <row r="445" spans="1:14" s="33" customFormat="1">
      <c r="A445" s="26">
        <v>224</v>
      </c>
      <c r="B445" s="31" t="s">
        <v>599</v>
      </c>
      <c r="C445" s="31" t="s">
        <v>547</v>
      </c>
      <c r="D445" s="26" t="s">
        <v>24</v>
      </c>
      <c r="E445" s="31" t="s">
        <v>36</v>
      </c>
      <c r="F445" s="34">
        <v>25</v>
      </c>
      <c r="G445" s="35">
        <v>40</v>
      </c>
      <c r="H445" s="29">
        <f t="shared" si="29"/>
        <v>1000</v>
      </c>
      <c r="I445" s="29">
        <f t="shared" si="30"/>
        <v>1190</v>
      </c>
      <c r="J445" s="30">
        <f t="shared" si="31"/>
        <v>200.80321285140562</v>
      </c>
      <c r="K445" s="31" t="s">
        <v>26</v>
      </c>
      <c r="L445" s="31"/>
      <c r="M445" s="31"/>
      <c r="N445" s="31"/>
    </row>
    <row r="446" spans="1:14" s="33" customFormat="1">
      <c r="A446" s="26">
        <v>225</v>
      </c>
      <c r="B446" s="31" t="s">
        <v>600</v>
      </c>
      <c r="C446" s="31" t="s">
        <v>322</v>
      </c>
      <c r="D446" s="26" t="s">
        <v>24</v>
      </c>
      <c r="E446" s="31" t="s">
        <v>39</v>
      </c>
      <c r="F446" s="34">
        <v>318</v>
      </c>
      <c r="G446" s="35">
        <v>20</v>
      </c>
      <c r="H446" s="29">
        <f t="shared" si="29"/>
        <v>6360</v>
      </c>
      <c r="I446" s="29">
        <f t="shared" si="30"/>
        <v>7568.4</v>
      </c>
      <c r="J446" s="30">
        <f t="shared" si="31"/>
        <v>1277.1084337349396</v>
      </c>
      <c r="K446" s="31" t="s">
        <v>26</v>
      </c>
      <c r="L446" s="31"/>
      <c r="M446" s="31"/>
      <c r="N446" s="31"/>
    </row>
    <row r="447" spans="1:14" s="33" customFormat="1">
      <c r="A447" s="26">
        <v>226</v>
      </c>
      <c r="B447" s="31" t="s">
        <v>601</v>
      </c>
      <c r="C447" s="31" t="s">
        <v>322</v>
      </c>
      <c r="D447" s="26" t="s">
        <v>24</v>
      </c>
      <c r="E447" s="31" t="s">
        <v>390</v>
      </c>
      <c r="F447" s="34">
        <v>406</v>
      </c>
      <c r="G447" s="35">
        <v>8</v>
      </c>
      <c r="H447" s="29">
        <f t="shared" si="29"/>
        <v>3248</v>
      </c>
      <c r="I447" s="29">
        <f t="shared" si="30"/>
        <v>3865.12</v>
      </c>
      <c r="J447" s="30">
        <f t="shared" si="31"/>
        <v>652.20883534136544</v>
      </c>
      <c r="K447" s="31" t="s">
        <v>26</v>
      </c>
      <c r="L447" s="31"/>
      <c r="M447" s="31"/>
      <c r="N447" s="31"/>
    </row>
    <row r="448" spans="1:14" s="33" customFormat="1">
      <c r="A448" s="26">
        <v>227</v>
      </c>
      <c r="B448" s="31" t="s">
        <v>602</v>
      </c>
      <c r="C448" s="31" t="s">
        <v>310</v>
      </c>
      <c r="D448" s="26" t="s">
        <v>24</v>
      </c>
      <c r="E448" s="31" t="s">
        <v>36</v>
      </c>
      <c r="F448" s="34">
        <v>10</v>
      </c>
      <c r="G448" s="35">
        <v>150</v>
      </c>
      <c r="H448" s="29">
        <f t="shared" si="29"/>
        <v>1500</v>
      </c>
      <c r="I448" s="29">
        <f t="shared" si="30"/>
        <v>1785</v>
      </c>
      <c r="J448" s="30">
        <f t="shared" si="31"/>
        <v>301.20481927710841</v>
      </c>
      <c r="K448" s="31" t="s">
        <v>26</v>
      </c>
      <c r="L448" s="31"/>
      <c r="M448" s="31"/>
      <c r="N448" s="31"/>
    </row>
    <row r="449" spans="1:14" s="33" customFormat="1">
      <c r="A449" s="26">
        <v>228</v>
      </c>
      <c r="B449" s="31" t="s">
        <v>603</v>
      </c>
      <c r="C449" s="31" t="s">
        <v>604</v>
      </c>
      <c r="D449" s="26" t="s">
        <v>24</v>
      </c>
      <c r="E449" s="31" t="s">
        <v>36</v>
      </c>
      <c r="F449" s="34">
        <v>50</v>
      </c>
      <c r="G449" s="35">
        <v>250</v>
      </c>
      <c r="H449" s="29">
        <f t="shared" si="29"/>
        <v>12500</v>
      </c>
      <c r="I449" s="29">
        <f t="shared" si="30"/>
        <v>14875</v>
      </c>
      <c r="J449" s="30">
        <f t="shared" si="31"/>
        <v>2510.0401606425698</v>
      </c>
      <c r="K449" s="31" t="s">
        <v>26</v>
      </c>
      <c r="L449" s="31"/>
      <c r="M449" s="31"/>
      <c r="N449" s="31"/>
    </row>
    <row r="450" spans="1:14" s="33" customFormat="1">
      <c r="A450" s="26">
        <v>229</v>
      </c>
      <c r="B450" s="31" t="s">
        <v>605</v>
      </c>
      <c r="C450" s="31" t="s">
        <v>306</v>
      </c>
      <c r="D450" s="26" t="s">
        <v>24</v>
      </c>
      <c r="E450" s="31" t="s">
        <v>606</v>
      </c>
      <c r="F450" s="34">
        <v>32</v>
      </c>
      <c r="G450" s="35">
        <v>150</v>
      </c>
      <c r="H450" s="29">
        <f t="shared" si="29"/>
        <v>4800</v>
      </c>
      <c r="I450" s="29">
        <f t="shared" si="30"/>
        <v>5712</v>
      </c>
      <c r="J450" s="30">
        <f t="shared" si="31"/>
        <v>963.85542168674692</v>
      </c>
      <c r="K450" s="31" t="s">
        <v>26</v>
      </c>
      <c r="L450" s="31"/>
      <c r="M450" s="31"/>
      <c r="N450" s="31"/>
    </row>
    <row r="451" spans="1:14" s="33" customFormat="1">
      <c r="A451" s="26">
        <v>230</v>
      </c>
      <c r="B451" s="31" t="s">
        <v>607</v>
      </c>
      <c r="C451" s="31" t="s">
        <v>608</v>
      </c>
      <c r="D451" s="26" t="s">
        <v>24</v>
      </c>
      <c r="E451" s="31" t="s">
        <v>36</v>
      </c>
      <c r="F451" s="34">
        <v>50</v>
      </c>
      <c r="G451" s="35">
        <v>50</v>
      </c>
      <c r="H451" s="29">
        <f t="shared" si="29"/>
        <v>2500</v>
      </c>
      <c r="I451" s="29">
        <f t="shared" si="30"/>
        <v>2975</v>
      </c>
      <c r="J451" s="30">
        <f t="shared" si="31"/>
        <v>502.008032128514</v>
      </c>
      <c r="K451" s="31" t="s">
        <v>26</v>
      </c>
      <c r="L451" s="25"/>
      <c r="M451" s="31"/>
      <c r="N451" s="31"/>
    </row>
    <row r="452" spans="1:14" s="33" customFormat="1">
      <c r="A452" s="26">
        <v>231</v>
      </c>
      <c r="B452" s="31" t="s">
        <v>609</v>
      </c>
      <c r="C452" s="31" t="s">
        <v>610</v>
      </c>
      <c r="D452" s="26" t="s">
        <v>24</v>
      </c>
      <c r="E452" s="31" t="s">
        <v>39</v>
      </c>
      <c r="F452" s="34">
        <v>50</v>
      </c>
      <c r="G452" s="35">
        <v>100</v>
      </c>
      <c r="H452" s="29">
        <f t="shared" si="29"/>
        <v>5000</v>
      </c>
      <c r="I452" s="29">
        <f t="shared" si="30"/>
        <v>5950</v>
      </c>
      <c r="J452" s="30">
        <f t="shared" si="31"/>
        <v>1004.016064257028</v>
      </c>
      <c r="K452" s="31" t="s">
        <v>26</v>
      </c>
      <c r="L452" s="31"/>
      <c r="M452" s="31"/>
      <c r="N452" s="31"/>
    </row>
    <row r="453" spans="1:14" s="33" customFormat="1">
      <c r="A453" s="26">
        <v>232</v>
      </c>
      <c r="B453" s="31" t="s">
        <v>611</v>
      </c>
      <c r="C453" s="31" t="s">
        <v>608</v>
      </c>
      <c r="D453" s="26" t="s">
        <v>24</v>
      </c>
      <c r="E453" s="31" t="s">
        <v>36</v>
      </c>
      <c r="F453" s="34">
        <v>100</v>
      </c>
      <c r="G453" s="35">
        <v>35</v>
      </c>
      <c r="H453" s="29">
        <f t="shared" si="29"/>
        <v>3500</v>
      </c>
      <c r="I453" s="29">
        <f t="shared" si="30"/>
        <v>4165</v>
      </c>
      <c r="J453" s="30">
        <f t="shared" si="31"/>
        <v>702.81124497991959</v>
      </c>
      <c r="K453" s="31" t="s">
        <v>26</v>
      </c>
      <c r="L453" s="31"/>
      <c r="M453" s="31"/>
      <c r="N453" s="31"/>
    </row>
    <row r="454" spans="1:14" s="33" customFormat="1">
      <c r="A454" s="26">
        <v>233</v>
      </c>
      <c r="B454" s="31" t="s">
        <v>612</v>
      </c>
      <c r="C454" s="31" t="s">
        <v>310</v>
      </c>
      <c r="D454" s="26" t="s">
        <v>24</v>
      </c>
      <c r="E454" s="31" t="s">
        <v>36</v>
      </c>
      <c r="F454" s="34">
        <v>100</v>
      </c>
      <c r="G454" s="35">
        <v>35</v>
      </c>
      <c r="H454" s="29">
        <f t="shared" si="29"/>
        <v>3500</v>
      </c>
      <c r="I454" s="29">
        <f t="shared" si="30"/>
        <v>4165</v>
      </c>
      <c r="J454" s="30">
        <f t="shared" si="31"/>
        <v>702.81124497991959</v>
      </c>
      <c r="K454" s="31" t="s">
        <v>26</v>
      </c>
      <c r="L454" s="31"/>
      <c r="M454" s="31"/>
      <c r="N454" s="31"/>
    </row>
    <row r="455" spans="1:14" s="33" customFormat="1">
      <c r="A455" s="26">
        <v>234</v>
      </c>
      <c r="B455" s="31" t="s">
        <v>613</v>
      </c>
      <c r="C455" s="31" t="s">
        <v>310</v>
      </c>
      <c r="D455" s="26" t="s">
        <v>24</v>
      </c>
      <c r="E455" s="31" t="s">
        <v>36</v>
      </c>
      <c r="F455" s="34">
        <v>100</v>
      </c>
      <c r="G455" s="35">
        <v>35</v>
      </c>
      <c r="H455" s="29">
        <f t="shared" si="29"/>
        <v>3500</v>
      </c>
      <c r="I455" s="29">
        <f t="shared" si="30"/>
        <v>4165</v>
      </c>
      <c r="J455" s="30">
        <f t="shared" si="31"/>
        <v>702.81124497991959</v>
      </c>
      <c r="K455" s="31" t="s">
        <v>26</v>
      </c>
      <c r="L455" s="31"/>
      <c r="M455" s="31"/>
      <c r="N455" s="31"/>
    </row>
    <row r="456" spans="1:14" s="33" customFormat="1">
      <c r="A456" s="26">
        <v>235</v>
      </c>
      <c r="B456" s="31" t="s">
        <v>614</v>
      </c>
      <c r="C456" s="31" t="s">
        <v>608</v>
      </c>
      <c r="D456" s="26" t="s">
        <v>24</v>
      </c>
      <c r="E456" s="31" t="s">
        <v>36</v>
      </c>
      <c r="F456" s="34">
        <v>150</v>
      </c>
      <c r="G456" s="35">
        <v>35</v>
      </c>
      <c r="H456" s="29">
        <f t="shared" si="29"/>
        <v>5250</v>
      </c>
      <c r="I456" s="29">
        <f t="shared" si="30"/>
        <v>6247.5</v>
      </c>
      <c r="J456" s="30">
        <f t="shared" si="31"/>
        <v>1054.2168674698794</v>
      </c>
      <c r="K456" s="31" t="s">
        <v>26</v>
      </c>
      <c r="L456" s="31"/>
      <c r="M456" s="31"/>
      <c r="N456" s="31"/>
    </row>
    <row r="457" spans="1:14" s="33" customFormat="1">
      <c r="A457" s="26">
        <v>236</v>
      </c>
      <c r="B457" s="31" t="s">
        <v>615</v>
      </c>
      <c r="C457" s="31" t="s">
        <v>310</v>
      </c>
      <c r="D457" s="26" t="s">
        <v>24</v>
      </c>
      <c r="E457" s="31" t="s">
        <v>36</v>
      </c>
      <c r="F457" s="34">
        <v>80</v>
      </c>
      <c r="G457" s="35">
        <v>50</v>
      </c>
      <c r="H457" s="29">
        <f t="shared" si="29"/>
        <v>4000</v>
      </c>
      <c r="I457" s="29">
        <f t="shared" si="30"/>
        <v>4760</v>
      </c>
      <c r="J457" s="30">
        <f t="shared" si="31"/>
        <v>803.21285140562247</v>
      </c>
      <c r="K457" s="31" t="s">
        <v>26</v>
      </c>
      <c r="L457" s="31"/>
      <c r="M457" s="31"/>
      <c r="N457" s="31"/>
    </row>
    <row r="458" spans="1:14" s="33" customFormat="1">
      <c r="A458" s="26">
        <v>237</v>
      </c>
      <c r="B458" s="31" t="s">
        <v>616</v>
      </c>
      <c r="C458" s="31" t="s">
        <v>310</v>
      </c>
      <c r="D458" s="26" t="s">
        <v>24</v>
      </c>
      <c r="E458" s="31" t="s">
        <v>36</v>
      </c>
      <c r="F458" s="34">
        <v>60</v>
      </c>
      <c r="G458" s="35">
        <v>25</v>
      </c>
      <c r="H458" s="29">
        <f t="shared" si="29"/>
        <v>1500</v>
      </c>
      <c r="I458" s="29">
        <f t="shared" si="30"/>
        <v>1785</v>
      </c>
      <c r="J458" s="30">
        <f t="shared" si="31"/>
        <v>301.20481927710841</v>
      </c>
      <c r="K458" s="31" t="s">
        <v>26</v>
      </c>
      <c r="L458" s="31"/>
      <c r="M458" s="31"/>
      <c r="N458" s="31"/>
    </row>
    <row r="459" spans="1:14" s="33" customFormat="1">
      <c r="A459" s="26">
        <v>238</v>
      </c>
      <c r="B459" s="31" t="s">
        <v>617</v>
      </c>
      <c r="C459" s="31" t="s">
        <v>310</v>
      </c>
      <c r="D459" s="26" t="s">
        <v>24</v>
      </c>
      <c r="E459" s="31" t="s">
        <v>36</v>
      </c>
      <c r="F459" s="34">
        <v>100</v>
      </c>
      <c r="G459" s="35">
        <v>25</v>
      </c>
      <c r="H459" s="29">
        <f t="shared" si="29"/>
        <v>2500</v>
      </c>
      <c r="I459" s="29">
        <f t="shared" si="30"/>
        <v>2975</v>
      </c>
      <c r="J459" s="30">
        <f t="shared" si="31"/>
        <v>502.008032128514</v>
      </c>
      <c r="K459" s="31" t="s">
        <v>26</v>
      </c>
      <c r="L459" s="31"/>
      <c r="M459" s="31"/>
      <c r="N459" s="31"/>
    </row>
    <row r="460" spans="1:14" s="33" customFormat="1">
      <c r="A460" s="26">
        <v>239</v>
      </c>
      <c r="B460" s="31" t="s">
        <v>618</v>
      </c>
      <c r="C460" s="31" t="s">
        <v>310</v>
      </c>
      <c r="D460" s="26" t="s">
        <v>24</v>
      </c>
      <c r="E460" s="31" t="s">
        <v>36</v>
      </c>
      <c r="F460" s="34">
        <v>100</v>
      </c>
      <c r="G460" s="35">
        <v>50</v>
      </c>
      <c r="H460" s="29">
        <f t="shared" si="29"/>
        <v>5000</v>
      </c>
      <c r="I460" s="29">
        <f t="shared" si="30"/>
        <v>5950</v>
      </c>
      <c r="J460" s="30">
        <f t="shared" si="31"/>
        <v>1004.016064257028</v>
      </c>
      <c r="K460" s="31" t="s">
        <v>26</v>
      </c>
      <c r="L460" s="31"/>
      <c r="M460" s="31"/>
      <c r="N460" s="31"/>
    </row>
    <row r="461" spans="1:14" s="33" customFormat="1">
      <c r="A461" s="26">
        <v>240</v>
      </c>
      <c r="B461" s="31" t="s">
        <v>619</v>
      </c>
      <c r="C461" s="31" t="s">
        <v>38</v>
      </c>
      <c r="D461" s="26" t="s">
        <v>24</v>
      </c>
      <c r="E461" s="31" t="s">
        <v>39</v>
      </c>
      <c r="F461" s="34">
        <v>400</v>
      </c>
      <c r="G461" s="35">
        <v>20</v>
      </c>
      <c r="H461" s="29">
        <f t="shared" si="29"/>
        <v>8000</v>
      </c>
      <c r="I461" s="29">
        <f t="shared" si="30"/>
        <v>9520</v>
      </c>
      <c r="J461" s="30">
        <f t="shared" si="31"/>
        <v>1606.4257028112449</v>
      </c>
      <c r="K461" s="31" t="s">
        <v>26</v>
      </c>
      <c r="L461" s="31"/>
      <c r="M461" s="31"/>
      <c r="N461" s="31"/>
    </row>
    <row r="462" spans="1:14" s="33" customFormat="1">
      <c r="A462" s="26">
        <v>241</v>
      </c>
      <c r="B462" s="31" t="s">
        <v>620</v>
      </c>
      <c r="C462" s="31" t="s">
        <v>310</v>
      </c>
      <c r="D462" s="26" t="s">
        <v>24</v>
      </c>
      <c r="E462" s="31" t="s">
        <v>39</v>
      </c>
      <c r="F462" s="34">
        <v>50</v>
      </c>
      <c r="G462" s="35">
        <v>10</v>
      </c>
      <c r="H462" s="29">
        <f t="shared" si="29"/>
        <v>500</v>
      </c>
      <c r="I462" s="29">
        <f t="shared" si="30"/>
        <v>595</v>
      </c>
      <c r="J462" s="30">
        <f t="shared" si="31"/>
        <v>100.40160642570281</v>
      </c>
      <c r="K462" s="31" t="s">
        <v>26</v>
      </c>
      <c r="L462" s="31"/>
      <c r="M462" s="31"/>
      <c r="N462" s="31"/>
    </row>
    <row r="463" spans="1:14" s="33" customFormat="1">
      <c r="A463" s="26">
        <v>242</v>
      </c>
      <c r="B463" s="31" t="s">
        <v>621</v>
      </c>
      <c r="C463" s="31" t="s">
        <v>322</v>
      </c>
      <c r="D463" s="26" t="s">
        <v>24</v>
      </c>
      <c r="E463" s="31" t="s">
        <v>356</v>
      </c>
      <c r="F463" s="34">
        <v>200</v>
      </c>
      <c r="G463" s="35">
        <v>40</v>
      </c>
      <c r="H463" s="29">
        <f t="shared" si="29"/>
        <v>8000</v>
      </c>
      <c r="I463" s="29">
        <f t="shared" si="30"/>
        <v>9520</v>
      </c>
      <c r="J463" s="30">
        <f t="shared" si="31"/>
        <v>1606.4257028112449</v>
      </c>
      <c r="K463" s="31" t="s">
        <v>26</v>
      </c>
      <c r="L463" s="31"/>
      <c r="M463" s="31"/>
      <c r="N463" s="31"/>
    </row>
    <row r="464" spans="1:14" s="33" customFormat="1">
      <c r="A464" s="26">
        <v>243</v>
      </c>
      <c r="B464" s="31" t="s">
        <v>622</v>
      </c>
      <c r="C464" s="31" t="s">
        <v>322</v>
      </c>
      <c r="D464" s="26" t="s">
        <v>24</v>
      </c>
      <c r="E464" s="31" t="s">
        <v>356</v>
      </c>
      <c r="F464" s="34">
        <v>155</v>
      </c>
      <c r="G464" s="35">
        <v>45</v>
      </c>
      <c r="H464" s="29">
        <f t="shared" si="29"/>
        <v>6975</v>
      </c>
      <c r="I464" s="29">
        <f t="shared" si="30"/>
        <v>8300.25</v>
      </c>
      <c r="J464" s="30">
        <f t="shared" si="31"/>
        <v>1400.602409638554</v>
      </c>
      <c r="K464" s="31" t="s">
        <v>26</v>
      </c>
      <c r="L464" s="31"/>
      <c r="M464" s="31"/>
      <c r="N464" s="31"/>
    </row>
    <row r="465" spans="1:14" s="33" customFormat="1">
      <c r="A465" s="26">
        <v>244</v>
      </c>
      <c r="B465" s="31" t="s">
        <v>623</v>
      </c>
      <c r="C465" s="31" t="s">
        <v>322</v>
      </c>
      <c r="D465" s="26" t="s">
        <v>24</v>
      </c>
      <c r="E465" s="31" t="s">
        <v>356</v>
      </c>
      <c r="F465" s="34">
        <v>150</v>
      </c>
      <c r="G465" s="35">
        <v>40</v>
      </c>
      <c r="H465" s="29">
        <f t="shared" si="29"/>
        <v>6000</v>
      </c>
      <c r="I465" s="29">
        <f t="shared" si="30"/>
        <v>7140</v>
      </c>
      <c r="J465" s="30">
        <f t="shared" si="31"/>
        <v>1204.8192771084337</v>
      </c>
      <c r="K465" s="31" t="s">
        <v>26</v>
      </c>
      <c r="L465" s="39"/>
      <c r="M465" s="31"/>
      <c r="N465" s="31"/>
    </row>
    <row r="466" spans="1:14" s="33" customFormat="1">
      <c r="A466" s="26">
        <v>245</v>
      </c>
      <c r="B466" s="36" t="s">
        <v>272</v>
      </c>
      <c r="C466" s="36" t="s">
        <v>222</v>
      </c>
      <c r="D466" s="31" t="s">
        <v>24</v>
      </c>
      <c r="E466" s="31" t="s">
        <v>218</v>
      </c>
      <c r="F466" s="34">
        <v>10</v>
      </c>
      <c r="G466" s="35">
        <v>1200</v>
      </c>
      <c r="H466" s="29">
        <f t="shared" si="29"/>
        <v>12000</v>
      </c>
      <c r="I466" s="29">
        <f t="shared" si="30"/>
        <v>14280</v>
      </c>
      <c r="J466" s="30">
        <f t="shared" si="31"/>
        <v>2409.6385542168673</v>
      </c>
      <c r="K466" s="31" t="s">
        <v>26</v>
      </c>
      <c r="L466" s="31"/>
      <c r="M466" s="64"/>
      <c r="N466" s="39"/>
    </row>
    <row r="467" spans="1:14" s="33" customFormat="1">
      <c r="A467" s="26">
        <v>246</v>
      </c>
      <c r="B467" s="26" t="s">
        <v>624</v>
      </c>
      <c r="C467" s="2" t="s">
        <v>310</v>
      </c>
      <c r="D467" s="26" t="s">
        <v>24</v>
      </c>
      <c r="E467" s="26" t="s">
        <v>36</v>
      </c>
      <c r="F467" s="27">
        <v>50</v>
      </c>
      <c r="G467" s="28">
        <v>120</v>
      </c>
      <c r="H467" s="29">
        <f t="shared" si="29"/>
        <v>6000</v>
      </c>
      <c r="I467" s="29">
        <f t="shared" si="30"/>
        <v>7140</v>
      </c>
      <c r="J467" s="30">
        <f t="shared" si="31"/>
        <v>1204.8192771084337</v>
      </c>
      <c r="K467" s="31" t="s">
        <v>26</v>
      </c>
      <c r="L467" s="31"/>
      <c r="M467" s="25"/>
      <c r="N467" s="31"/>
    </row>
    <row r="468" spans="1:14" s="33" customFormat="1">
      <c r="A468" s="26">
        <v>247</v>
      </c>
      <c r="B468" s="31" t="s">
        <v>625</v>
      </c>
      <c r="C468" s="31" t="s">
        <v>310</v>
      </c>
      <c r="D468" s="26" t="s">
        <v>24</v>
      </c>
      <c r="E468" s="31" t="s">
        <v>39</v>
      </c>
      <c r="F468" s="34">
        <v>50</v>
      </c>
      <c r="G468" s="35">
        <v>50</v>
      </c>
      <c r="H468" s="29">
        <f t="shared" si="29"/>
        <v>2500</v>
      </c>
      <c r="I468" s="29">
        <f t="shared" si="30"/>
        <v>2975</v>
      </c>
      <c r="J468" s="30">
        <f t="shared" si="31"/>
        <v>502.008032128514</v>
      </c>
      <c r="K468" s="31" t="s">
        <v>26</v>
      </c>
      <c r="L468" s="31"/>
      <c r="M468" s="31"/>
      <c r="N468" s="31"/>
    </row>
    <row r="469" spans="1:14" s="33" customFormat="1">
      <c r="A469" s="26">
        <v>248</v>
      </c>
      <c r="B469" s="31" t="s">
        <v>626</v>
      </c>
      <c r="C469" s="31" t="s">
        <v>310</v>
      </c>
      <c r="D469" s="26" t="s">
        <v>24</v>
      </c>
      <c r="E469" s="31" t="s">
        <v>39</v>
      </c>
      <c r="F469" s="34">
        <v>50</v>
      </c>
      <c r="G469" s="35">
        <v>50</v>
      </c>
      <c r="H469" s="29">
        <f t="shared" si="29"/>
        <v>2500</v>
      </c>
      <c r="I469" s="29">
        <f t="shared" si="30"/>
        <v>2975</v>
      </c>
      <c r="J469" s="30">
        <f t="shared" si="31"/>
        <v>502.008032128514</v>
      </c>
      <c r="K469" s="31" t="s">
        <v>26</v>
      </c>
      <c r="L469" s="31"/>
      <c r="M469" s="31"/>
      <c r="N469" s="31"/>
    </row>
    <row r="470" spans="1:14" s="33" customFormat="1">
      <c r="A470" s="26">
        <v>249</v>
      </c>
      <c r="B470" s="31" t="s">
        <v>627</v>
      </c>
      <c r="C470" s="31" t="s">
        <v>526</v>
      </c>
      <c r="D470" s="26" t="s">
        <v>24</v>
      </c>
      <c r="E470" s="31" t="s">
        <v>39</v>
      </c>
      <c r="F470" s="34">
        <v>50</v>
      </c>
      <c r="G470" s="35">
        <v>20</v>
      </c>
      <c r="H470" s="29">
        <f t="shared" si="29"/>
        <v>1000</v>
      </c>
      <c r="I470" s="29">
        <f t="shared" si="30"/>
        <v>1190</v>
      </c>
      <c r="J470" s="30">
        <f t="shared" si="31"/>
        <v>200.80321285140562</v>
      </c>
      <c r="K470" s="31" t="s">
        <v>26</v>
      </c>
      <c r="L470" s="31"/>
      <c r="M470" s="31"/>
      <c r="N470" s="31"/>
    </row>
    <row r="471" spans="1:14" s="33" customFormat="1">
      <c r="A471" s="26">
        <v>250</v>
      </c>
      <c r="B471" s="31" t="s">
        <v>628</v>
      </c>
      <c r="C471" s="31" t="s">
        <v>310</v>
      </c>
      <c r="D471" s="26" t="s">
        <v>24</v>
      </c>
      <c r="E471" s="31" t="s">
        <v>36</v>
      </c>
      <c r="F471" s="34">
        <v>150</v>
      </c>
      <c r="G471" s="35">
        <v>55</v>
      </c>
      <c r="H471" s="29">
        <f t="shared" si="29"/>
        <v>8250</v>
      </c>
      <c r="I471" s="29">
        <f t="shared" si="30"/>
        <v>9817.5</v>
      </c>
      <c r="J471" s="30">
        <f t="shared" si="31"/>
        <v>1656.6265060240962</v>
      </c>
      <c r="K471" s="31" t="s">
        <v>26</v>
      </c>
      <c r="L471" s="31"/>
      <c r="M471" s="31"/>
      <c r="N471" s="31"/>
    </row>
    <row r="472" spans="1:14" s="33" customFormat="1">
      <c r="A472" s="26">
        <v>251</v>
      </c>
      <c r="B472" s="31" t="s">
        <v>629</v>
      </c>
      <c r="C472" s="31" t="s">
        <v>310</v>
      </c>
      <c r="D472" s="26" t="s">
        <v>24</v>
      </c>
      <c r="E472" s="31" t="s">
        <v>39</v>
      </c>
      <c r="F472" s="34">
        <v>100</v>
      </c>
      <c r="G472" s="35">
        <v>60</v>
      </c>
      <c r="H472" s="29">
        <f t="shared" si="29"/>
        <v>6000</v>
      </c>
      <c r="I472" s="29">
        <f t="shared" si="30"/>
        <v>7140</v>
      </c>
      <c r="J472" s="30">
        <f t="shared" si="31"/>
        <v>1204.8192771084337</v>
      </c>
      <c r="K472" s="31" t="s">
        <v>26</v>
      </c>
      <c r="L472" s="31"/>
      <c r="M472" s="31"/>
      <c r="N472" s="31"/>
    </row>
    <row r="473" spans="1:14" s="33" customFormat="1">
      <c r="A473" s="26">
        <v>252</v>
      </c>
      <c r="B473" s="31" t="s">
        <v>630</v>
      </c>
      <c r="C473" s="31" t="s">
        <v>310</v>
      </c>
      <c r="D473" s="26" t="s">
        <v>24</v>
      </c>
      <c r="E473" s="31" t="s">
        <v>39</v>
      </c>
      <c r="F473" s="34">
        <v>100</v>
      </c>
      <c r="G473" s="35">
        <v>60</v>
      </c>
      <c r="H473" s="29">
        <f t="shared" si="29"/>
        <v>6000</v>
      </c>
      <c r="I473" s="29">
        <f t="shared" si="30"/>
        <v>7140</v>
      </c>
      <c r="J473" s="30">
        <f t="shared" si="31"/>
        <v>1204.8192771084337</v>
      </c>
      <c r="K473" s="31" t="s">
        <v>26</v>
      </c>
      <c r="L473" s="25"/>
      <c r="M473" s="31"/>
      <c r="N473" s="31"/>
    </row>
    <row r="474" spans="1:14" s="33" customFormat="1">
      <c r="A474" s="26">
        <v>253</v>
      </c>
      <c r="B474" s="31" t="s">
        <v>631</v>
      </c>
      <c r="C474" s="31" t="s">
        <v>526</v>
      </c>
      <c r="D474" s="26" t="s">
        <v>24</v>
      </c>
      <c r="E474" s="31" t="s">
        <v>39</v>
      </c>
      <c r="F474" s="34">
        <v>50</v>
      </c>
      <c r="G474" s="35">
        <v>45</v>
      </c>
      <c r="H474" s="29">
        <f t="shared" si="29"/>
        <v>2250</v>
      </c>
      <c r="I474" s="29">
        <f t="shared" si="30"/>
        <v>2677.5</v>
      </c>
      <c r="J474" s="30">
        <f t="shared" si="31"/>
        <v>451.80722891566262</v>
      </c>
      <c r="K474" s="31" t="s">
        <v>26</v>
      </c>
      <c r="L474" s="31"/>
      <c r="M474" s="31"/>
      <c r="N474" s="31"/>
    </row>
    <row r="475" spans="1:14" s="33" customFormat="1">
      <c r="A475" s="26">
        <v>254</v>
      </c>
      <c r="B475" s="31" t="s">
        <v>632</v>
      </c>
      <c r="C475" s="31" t="s">
        <v>633</v>
      </c>
      <c r="D475" s="26" t="s">
        <v>24</v>
      </c>
      <c r="E475" s="31" t="s">
        <v>36</v>
      </c>
      <c r="F475" s="34">
        <v>30</v>
      </c>
      <c r="G475" s="35">
        <v>550</v>
      </c>
      <c r="H475" s="29">
        <f t="shared" si="29"/>
        <v>16500</v>
      </c>
      <c r="I475" s="29">
        <f t="shared" si="30"/>
        <v>19635</v>
      </c>
      <c r="J475" s="30">
        <f t="shared" si="31"/>
        <v>3313.2530120481924</v>
      </c>
      <c r="K475" s="31" t="s">
        <v>26</v>
      </c>
      <c r="L475" s="31"/>
      <c r="M475" s="31"/>
      <c r="N475" s="31"/>
    </row>
    <row r="476" spans="1:14" s="33" customFormat="1">
      <c r="A476" s="26">
        <v>255</v>
      </c>
      <c r="B476" s="31" t="s">
        <v>634</v>
      </c>
      <c r="C476" s="31" t="s">
        <v>633</v>
      </c>
      <c r="D476" s="26" t="s">
        <v>24</v>
      </c>
      <c r="E476" s="31" t="s">
        <v>36</v>
      </c>
      <c r="F476" s="34">
        <v>50</v>
      </c>
      <c r="G476" s="35">
        <v>250</v>
      </c>
      <c r="H476" s="29">
        <f t="shared" si="29"/>
        <v>12500</v>
      </c>
      <c r="I476" s="29">
        <f t="shared" si="30"/>
        <v>14875</v>
      </c>
      <c r="J476" s="30">
        <f t="shared" si="31"/>
        <v>2510.0401606425698</v>
      </c>
      <c r="K476" s="31" t="s">
        <v>26</v>
      </c>
      <c r="L476" s="31"/>
      <c r="M476" s="31"/>
      <c r="N476" s="31"/>
    </row>
    <row r="477" spans="1:14" s="33" customFormat="1">
      <c r="A477" s="26">
        <v>256</v>
      </c>
      <c r="B477" s="31" t="s">
        <v>635</v>
      </c>
      <c r="C477" s="31" t="s">
        <v>633</v>
      </c>
      <c r="D477" s="26" t="s">
        <v>24</v>
      </c>
      <c r="E477" s="31" t="s">
        <v>36</v>
      </c>
      <c r="F477" s="34">
        <v>50</v>
      </c>
      <c r="G477" s="35">
        <v>80</v>
      </c>
      <c r="H477" s="29">
        <f t="shared" si="29"/>
        <v>4000</v>
      </c>
      <c r="I477" s="29">
        <f t="shared" si="30"/>
        <v>4760</v>
      </c>
      <c r="J477" s="30">
        <f t="shared" si="31"/>
        <v>803.21285140562247</v>
      </c>
      <c r="K477" s="31" t="s">
        <v>26</v>
      </c>
      <c r="L477" s="31"/>
      <c r="M477" s="31"/>
      <c r="N477" s="31"/>
    </row>
    <row r="478" spans="1:14" s="33" customFormat="1">
      <c r="A478" s="26">
        <v>257</v>
      </c>
      <c r="B478" s="31" t="s">
        <v>636</v>
      </c>
      <c r="C478" s="31" t="s">
        <v>633</v>
      </c>
      <c r="D478" s="26" t="s">
        <v>24</v>
      </c>
      <c r="E478" s="31" t="s">
        <v>36</v>
      </c>
      <c r="F478" s="34">
        <v>50</v>
      </c>
      <c r="G478" s="35">
        <v>50</v>
      </c>
      <c r="H478" s="29">
        <f t="shared" si="29"/>
        <v>2500</v>
      </c>
      <c r="I478" s="29">
        <f t="shared" si="30"/>
        <v>2975</v>
      </c>
      <c r="J478" s="30">
        <f t="shared" si="31"/>
        <v>502.008032128514</v>
      </c>
      <c r="K478" s="31" t="s">
        <v>26</v>
      </c>
      <c r="L478" s="31"/>
      <c r="M478" s="31"/>
      <c r="N478" s="31"/>
    </row>
    <row r="479" spans="1:14" s="33" customFormat="1">
      <c r="A479" s="26">
        <v>258</v>
      </c>
      <c r="B479" s="31" t="s">
        <v>637</v>
      </c>
      <c r="C479" s="31" t="s">
        <v>633</v>
      </c>
      <c r="D479" s="26" t="s">
        <v>24</v>
      </c>
      <c r="E479" s="31" t="s">
        <v>36</v>
      </c>
      <c r="F479" s="34">
        <v>50</v>
      </c>
      <c r="G479" s="35">
        <v>100</v>
      </c>
      <c r="H479" s="29">
        <f t="shared" si="29"/>
        <v>5000</v>
      </c>
      <c r="I479" s="29">
        <f t="shared" si="30"/>
        <v>5950</v>
      </c>
      <c r="J479" s="30">
        <f t="shared" si="31"/>
        <v>1004.016064257028</v>
      </c>
      <c r="K479" s="31" t="s">
        <v>26</v>
      </c>
      <c r="L479" s="25"/>
      <c r="M479" s="31"/>
      <c r="N479" s="31"/>
    </row>
    <row r="480" spans="1:14" s="33" customFormat="1">
      <c r="A480" s="26">
        <v>259</v>
      </c>
      <c r="B480" s="31" t="s">
        <v>638</v>
      </c>
      <c r="C480" s="31" t="s">
        <v>633</v>
      </c>
      <c r="D480" s="26" t="s">
        <v>24</v>
      </c>
      <c r="E480" s="31" t="s">
        <v>36</v>
      </c>
      <c r="F480" s="34">
        <v>20</v>
      </c>
      <c r="G480" s="35">
        <v>20</v>
      </c>
      <c r="H480" s="29">
        <f t="shared" si="29"/>
        <v>400</v>
      </c>
      <c r="I480" s="29">
        <f t="shared" si="30"/>
        <v>476</v>
      </c>
      <c r="J480" s="30">
        <f t="shared" si="31"/>
        <v>80.321285140562239</v>
      </c>
      <c r="K480" s="31" t="s">
        <v>26</v>
      </c>
      <c r="L480" s="25"/>
      <c r="M480" s="31"/>
      <c r="N480" s="31"/>
    </row>
    <row r="481" spans="1:14" s="33" customFormat="1">
      <c r="A481" s="26">
        <v>260</v>
      </c>
      <c r="B481" s="31" t="s">
        <v>639</v>
      </c>
      <c r="C481" s="31" t="s">
        <v>312</v>
      </c>
      <c r="D481" s="26" t="s">
        <v>24</v>
      </c>
      <c r="E481" s="31" t="s">
        <v>39</v>
      </c>
      <c r="F481" s="34">
        <v>15</v>
      </c>
      <c r="G481" s="35">
        <v>40</v>
      </c>
      <c r="H481" s="29">
        <f t="shared" si="29"/>
        <v>600</v>
      </c>
      <c r="I481" s="29">
        <f t="shared" si="30"/>
        <v>714</v>
      </c>
      <c r="J481" s="30">
        <f t="shared" si="31"/>
        <v>120.48192771084337</v>
      </c>
      <c r="K481" s="31" t="s">
        <v>26</v>
      </c>
      <c r="L481" s="31"/>
      <c r="M481" s="31"/>
      <c r="N481" s="31"/>
    </row>
    <row r="482" spans="1:14" s="33" customFormat="1">
      <c r="A482" s="26">
        <v>261</v>
      </c>
      <c r="B482" s="31" t="s">
        <v>640</v>
      </c>
      <c r="C482" s="31" t="s">
        <v>312</v>
      </c>
      <c r="D482" s="26" t="s">
        <v>24</v>
      </c>
      <c r="E482" s="31" t="s">
        <v>39</v>
      </c>
      <c r="F482" s="34">
        <v>10</v>
      </c>
      <c r="G482" s="35">
        <v>40</v>
      </c>
      <c r="H482" s="29">
        <f t="shared" si="29"/>
        <v>400</v>
      </c>
      <c r="I482" s="29">
        <f t="shared" si="30"/>
        <v>476</v>
      </c>
      <c r="J482" s="30">
        <f t="shared" si="31"/>
        <v>80.321285140562239</v>
      </c>
      <c r="K482" s="31" t="s">
        <v>26</v>
      </c>
      <c r="L482" s="31"/>
      <c r="M482" s="31"/>
      <c r="N482" s="31"/>
    </row>
    <row r="483" spans="1:14" s="33" customFormat="1">
      <c r="A483" s="26">
        <v>262</v>
      </c>
      <c r="B483" s="31" t="s">
        <v>641</v>
      </c>
      <c r="C483" s="31" t="s">
        <v>642</v>
      </c>
      <c r="D483" s="26" t="s">
        <v>24</v>
      </c>
      <c r="E483" s="31" t="s">
        <v>468</v>
      </c>
      <c r="F483" s="34">
        <v>150</v>
      </c>
      <c r="G483" s="35">
        <v>10</v>
      </c>
      <c r="H483" s="29">
        <f t="shared" si="29"/>
        <v>1500</v>
      </c>
      <c r="I483" s="29">
        <f t="shared" si="30"/>
        <v>1785</v>
      </c>
      <c r="J483" s="30">
        <f t="shared" si="31"/>
        <v>301.20481927710841</v>
      </c>
      <c r="K483" s="31" t="s">
        <v>26</v>
      </c>
      <c r="L483" s="31"/>
      <c r="M483" s="31"/>
      <c r="N483" s="31"/>
    </row>
    <row r="484" spans="1:14" s="33" customFormat="1">
      <c r="A484" s="26">
        <v>263</v>
      </c>
      <c r="B484" s="31" t="s">
        <v>643</v>
      </c>
      <c r="C484" s="31" t="s">
        <v>340</v>
      </c>
      <c r="D484" s="26" t="s">
        <v>24</v>
      </c>
      <c r="E484" s="31" t="s">
        <v>39</v>
      </c>
      <c r="F484" s="34">
        <v>2</v>
      </c>
      <c r="G484" s="35">
        <v>2000</v>
      </c>
      <c r="H484" s="29">
        <f t="shared" si="29"/>
        <v>4000</v>
      </c>
      <c r="I484" s="29">
        <f t="shared" si="30"/>
        <v>4760</v>
      </c>
      <c r="J484" s="30">
        <f t="shared" si="31"/>
        <v>803.21285140562247</v>
      </c>
      <c r="K484" s="31" t="s">
        <v>26</v>
      </c>
      <c r="L484" s="31"/>
      <c r="M484" s="31"/>
      <c r="N484" s="31"/>
    </row>
    <row r="485" spans="1:14" s="33" customFormat="1">
      <c r="A485" s="26">
        <v>264</v>
      </c>
      <c r="B485" s="31" t="s">
        <v>644</v>
      </c>
      <c r="C485" s="31" t="s">
        <v>645</v>
      </c>
      <c r="D485" s="26" t="s">
        <v>24</v>
      </c>
      <c r="E485" s="31" t="s">
        <v>36</v>
      </c>
      <c r="F485" s="34">
        <v>440</v>
      </c>
      <c r="G485" s="35">
        <v>5</v>
      </c>
      <c r="H485" s="29">
        <f t="shared" si="29"/>
        <v>2200</v>
      </c>
      <c r="I485" s="29">
        <f t="shared" si="30"/>
        <v>2618</v>
      </c>
      <c r="J485" s="30">
        <f t="shared" si="31"/>
        <v>441.76706827309232</v>
      </c>
      <c r="K485" s="31" t="s">
        <v>26</v>
      </c>
      <c r="L485" s="31"/>
      <c r="M485" s="31"/>
      <c r="N485" s="31"/>
    </row>
    <row r="486" spans="1:14" s="33" customFormat="1">
      <c r="A486" s="26">
        <v>265</v>
      </c>
      <c r="B486" s="31" t="s">
        <v>646</v>
      </c>
      <c r="C486" s="31" t="s">
        <v>645</v>
      </c>
      <c r="D486" s="26" t="s">
        <v>24</v>
      </c>
      <c r="E486" s="31" t="s">
        <v>36</v>
      </c>
      <c r="F486" s="34">
        <v>200</v>
      </c>
      <c r="G486" s="35">
        <v>5</v>
      </c>
      <c r="H486" s="29">
        <f t="shared" si="29"/>
        <v>1000</v>
      </c>
      <c r="I486" s="29">
        <f t="shared" si="30"/>
        <v>1190</v>
      </c>
      <c r="J486" s="30">
        <f t="shared" si="31"/>
        <v>200.80321285140562</v>
      </c>
      <c r="K486" s="31" t="s">
        <v>26</v>
      </c>
      <c r="L486" s="31"/>
      <c r="M486" s="31"/>
      <c r="N486" s="31"/>
    </row>
    <row r="487" spans="1:14" s="33" customFormat="1">
      <c r="A487" s="26">
        <v>266</v>
      </c>
      <c r="B487" s="31" t="s">
        <v>647</v>
      </c>
      <c r="C487" s="31" t="s">
        <v>559</v>
      </c>
      <c r="D487" s="26" t="s">
        <v>24</v>
      </c>
      <c r="E487" s="31" t="s">
        <v>36</v>
      </c>
      <c r="F487" s="34">
        <v>100</v>
      </c>
      <c r="G487" s="35">
        <v>25</v>
      </c>
      <c r="H487" s="29">
        <f t="shared" si="29"/>
        <v>2500</v>
      </c>
      <c r="I487" s="29">
        <f t="shared" si="30"/>
        <v>2975</v>
      </c>
      <c r="J487" s="30">
        <f t="shared" si="31"/>
        <v>502.008032128514</v>
      </c>
      <c r="K487" s="31" t="s">
        <v>26</v>
      </c>
      <c r="L487" s="31"/>
      <c r="M487" s="31"/>
      <c r="N487" s="31"/>
    </row>
    <row r="488" spans="1:14" s="33" customFormat="1">
      <c r="A488" s="26">
        <v>267</v>
      </c>
      <c r="B488" s="36" t="s">
        <v>648</v>
      </c>
      <c r="C488" s="31" t="s">
        <v>649</v>
      </c>
      <c r="D488" s="26" t="s">
        <v>24</v>
      </c>
      <c r="E488" s="31" t="s">
        <v>650</v>
      </c>
      <c r="F488" s="34">
        <v>150</v>
      </c>
      <c r="G488" s="35">
        <v>200</v>
      </c>
      <c r="H488" s="29">
        <f t="shared" si="29"/>
        <v>30000</v>
      </c>
      <c r="I488" s="29">
        <f t="shared" si="30"/>
        <v>35700</v>
      </c>
      <c r="J488" s="30">
        <f t="shared" si="31"/>
        <v>6024.0963855421678</v>
      </c>
      <c r="K488" s="31" t="s">
        <v>26</v>
      </c>
      <c r="L488" s="31"/>
      <c r="M488" s="31"/>
      <c r="N488" s="31"/>
    </row>
    <row r="489" spans="1:14" s="33" customFormat="1">
      <c r="A489" s="26">
        <v>268</v>
      </c>
      <c r="B489" s="31" t="s">
        <v>651</v>
      </c>
      <c r="C489" s="31" t="s">
        <v>318</v>
      </c>
      <c r="D489" s="26" t="s">
        <v>24</v>
      </c>
      <c r="E489" s="31" t="s">
        <v>39</v>
      </c>
      <c r="F489" s="34">
        <v>300</v>
      </c>
      <c r="G489" s="35">
        <v>2</v>
      </c>
      <c r="H489" s="29">
        <f t="shared" si="29"/>
        <v>600</v>
      </c>
      <c r="I489" s="29">
        <f t="shared" si="30"/>
        <v>714</v>
      </c>
      <c r="J489" s="30">
        <f t="shared" si="31"/>
        <v>120.48192771084337</v>
      </c>
      <c r="K489" s="31" t="s">
        <v>26</v>
      </c>
      <c r="L489" s="31"/>
      <c r="M489" s="31"/>
      <c r="N489" s="31"/>
    </row>
    <row r="490" spans="1:14" s="33" customFormat="1">
      <c r="A490" s="26">
        <v>269</v>
      </c>
      <c r="B490" s="31" t="s">
        <v>652</v>
      </c>
      <c r="C490" s="31" t="s">
        <v>318</v>
      </c>
      <c r="D490" s="26" t="s">
        <v>24</v>
      </c>
      <c r="E490" s="31" t="s">
        <v>39</v>
      </c>
      <c r="F490" s="34">
        <v>2000</v>
      </c>
      <c r="G490" s="35">
        <v>1</v>
      </c>
      <c r="H490" s="29">
        <f t="shared" si="29"/>
        <v>2000</v>
      </c>
      <c r="I490" s="29">
        <f t="shared" si="30"/>
        <v>2380</v>
      </c>
      <c r="J490" s="30">
        <f t="shared" si="31"/>
        <v>401.60642570281124</v>
      </c>
      <c r="K490" s="31" t="s">
        <v>26</v>
      </c>
      <c r="L490" s="31"/>
      <c r="M490" s="31"/>
      <c r="N490" s="31"/>
    </row>
    <row r="491" spans="1:14" s="33" customFormat="1">
      <c r="A491" s="26">
        <v>270</v>
      </c>
      <c r="B491" s="31" t="s">
        <v>653</v>
      </c>
      <c r="C491" s="31" t="s">
        <v>310</v>
      </c>
      <c r="D491" s="26" t="s">
        <v>24</v>
      </c>
      <c r="E491" s="31" t="s">
        <v>552</v>
      </c>
      <c r="F491" s="34">
        <v>50</v>
      </c>
      <c r="G491" s="35">
        <v>200</v>
      </c>
      <c r="H491" s="29">
        <f t="shared" si="29"/>
        <v>10000</v>
      </c>
      <c r="I491" s="29">
        <f t="shared" si="30"/>
        <v>11900</v>
      </c>
      <c r="J491" s="30">
        <f t="shared" si="31"/>
        <v>2008.032128514056</v>
      </c>
      <c r="K491" s="31" t="s">
        <v>26</v>
      </c>
      <c r="L491" s="31"/>
      <c r="M491" s="31"/>
      <c r="N491" s="31"/>
    </row>
    <row r="492" spans="1:14" s="33" customFormat="1">
      <c r="A492" s="26">
        <v>271</v>
      </c>
      <c r="B492" s="31" t="s">
        <v>654</v>
      </c>
      <c r="C492" s="31" t="s">
        <v>526</v>
      </c>
      <c r="D492" s="26" t="s">
        <v>24</v>
      </c>
      <c r="E492" s="31" t="s">
        <v>371</v>
      </c>
      <c r="F492" s="34">
        <v>150</v>
      </c>
      <c r="G492" s="35">
        <v>12</v>
      </c>
      <c r="H492" s="29">
        <f t="shared" ref="H492:H555" si="32">F492*G492</f>
        <v>1800</v>
      </c>
      <c r="I492" s="29">
        <f t="shared" ref="I492:I555" si="33">H492*1.19</f>
        <v>2142</v>
      </c>
      <c r="J492" s="30">
        <f t="shared" si="31"/>
        <v>361.4457831325301</v>
      </c>
      <c r="K492" s="31" t="s">
        <v>26</v>
      </c>
      <c r="L492" s="31"/>
      <c r="M492" s="31"/>
      <c r="N492" s="31"/>
    </row>
    <row r="493" spans="1:14" s="33" customFormat="1">
      <c r="A493" s="26">
        <v>272</v>
      </c>
      <c r="B493" s="31" t="s">
        <v>655</v>
      </c>
      <c r="C493" s="31" t="s">
        <v>310</v>
      </c>
      <c r="D493" s="26" t="s">
        <v>24</v>
      </c>
      <c r="E493" s="31" t="s">
        <v>371</v>
      </c>
      <c r="F493" s="34">
        <v>200</v>
      </c>
      <c r="G493" s="35">
        <v>25</v>
      </c>
      <c r="H493" s="29">
        <f t="shared" si="32"/>
        <v>5000</v>
      </c>
      <c r="I493" s="29">
        <f t="shared" si="33"/>
        <v>5950</v>
      </c>
      <c r="J493" s="30">
        <f t="shared" si="31"/>
        <v>1004.016064257028</v>
      </c>
      <c r="K493" s="31" t="s">
        <v>26</v>
      </c>
      <c r="L493" s="31"/>
      <c r="M493" s="31"/>
      <c r="N493" s="31"/>
    </row>
    <row r="494" spans="1:14" s="33" customFormat="1">
      <c r="A494" s="26">
        <v>273</v>
      </c>
      <c r="B494" s="31" t="s">
        <v>656</v>
      </c>
      <c r="C494" s="31" t="s">
        <v>526</v>
      </c>
      <c r="D494" s="26" t="s">
        <v>24</v>
      </c>
      <c r="E494" s="31" t="s">
        <v>371</v>
      </c>
      <c r="F494" s="34">
        <v>80</v>
      </c>
      <c r="G494" s="35">
        <v>8</v>
      </c>
      <c r="H494" s="29">
        <f t="shared" si="32"/>
        <v>640</v>
      </c>
      <c r="I494" s="29">
        <f t="shared" si="33"/>
        <v>761.59999999999991</v>
      </c>
      <c r="J494" s="30">
        <f t="shared" ref="J494:J557" si="34">H494/4.98</f>
        <v>128.51405622489958</v>
      </c>
      <c r="K494" s="31" t="s">
        <v>26</v>
      </c>
      <c r="L494" s="31"/>
      <c r="M494" s="31"/>
      <c r="N494" s="31"/>
    </row>
    <row r="495" spans="1:14" s="33" customFormat="1">
      <c r="A495" s="26">
        <v>274</v>
      </c>
      <c r="B495" s="31" t="s">
        <v>657</v>
      </c>
      <c r="C495" s="31" t="s">
        <v>310</v>
      </c>
      <c r="D495" s="26" t="s">
        <v>24</v>
      </c>
      <c r="E495" s="31" t="s">
        <v>371</v>
      </c>
      <c r="F495" s="34">
        <v>200</v>
      </c>
      <c r="G495" s="35">
        <v>12</v>
      </c>
      <c r="H495" s="29">
        <f t="shared" si="32"/>
        <v>2400</v>
      </c>
      <c r="I495" s="29">
        <f t="shared" si="33"/>
        <v>2856</v>
      </c>
      <c r="J495" s="30">
        <f t="shared" si="34"/>
        <v>481.92771084337346</v>
      </c>
      <c r="K495" s="31" t="s">
        <v>26</v>
      </c>
      <c r="L495" s="31"/>
      <c r="M495" s="31"/>
      <c r="N495" s="31"/>
    </row>
    <row r="496" spans="1:14" s="33" customFormat="1">
      <c r="A496" s="26">
        <v>275</v>
      </c>
      <c r="B496" s="31" t="s">
        <v>658</v>
      </c>
      <c r="C496" s="31" t="s">
        <v>310</v>
      </c>
      <c r="D496" s="26" t="s">
        <v>24</v>
      </c>
      <c r="E496" s="31" t="s">
        <v>371</v>
      </c>
      <c r="F496" s="34">
        <v>200</v>
      </c>
      <c r="G496" s="35">
        <v>10</v>
      </c>
      <c r="H496" s="29">
        <f t="shared" si="32"/>
        <v>2000</v>
      </c>
      <c r="I496" s="29">
        <f t="shared" si="33"/>
        <v>2380</v>
      </c>
      <c r="J496" s="30">
        <f t="shared" si="34"/>
        <v>401.60642570281124</v>
      </c>
      <c r="K496" s="31" t="s">
        <v>26</v>
      </c>
      <c r="L496" s="31"/>
      <c r="M496" s="31"/>
      <c r="N496" s="31"/>
    </row>
    <row r="497" spans="1:14" s="33" customFormat="1">
      <c r="A497" s="26">
        <v>276</v>
      </c>
      <c r="B497" s="31" t="s">
        <v>659</v>
      </c>
      <c r="C497" s="31" t="s">
        <v>310</v>
      </c>
      <c r="D497" s="26" t="s">
        <v>24</v>
      </c>
      <c r="E497" s="31" t="s">
        <v>371</v>
      </c>
      <c r="F497" s="34">
        <v>200</v>
      </c>
      <c r="G497" s="35">
        <v>15</v>
      </c>
      <c r="H497" s="29">
        <f t="shared" si="32"/>
        <v>3000</v>
      </c>
      <c r="I497" s="29">
        <f t="shared" si="33"/>
        <v>3570</v>
      </c>
      <c r="J497" s="30">
        <f t="shared" si="34"/>
        <v>602.40963855421683</v>
      </c>
      <c r="K497" s="31" t="s">
        <v>26</v>
      </c>
      <c r="L497" s="31"/>
      <c r="M497" s="31"/>
      <c r="N497" s="31"/>
    </row>
    <row r="498" spans="1:14" s="33" customFormat="1">
      <c r="A498" s="26">
        <v>277</v>
      </c>
      <c r="B498" s="31" t="s">
        <v>660</v>
      </c>
      <c r="C498" s="31" t="s">
        <v>310</v>
      </c>
      <c r="D498" s="26" t="s">
        <v>24</v>
      </c>
      <c r="E498" s="31" t="s">
        <v>371</v>
      </c>
      <c r="F498" s="34">
        <v>200</v>
      </c>
      <c r="G498" s="35">
        <v>15</v>
      </c>
      <c r="H498" s="29">
        <f t="shared" si="32"/>
        <v>3000</v>
      </c>
      <c r="I498" s="29">
        <f t="shared" si="33"/>
        <v>3570</v>
      </c>
      <c r="J498" s="30">
        <f t="shared" si="34"/>
        <v>602.40963855421683</v>
      </c>
      <c r="K498" s="31" t="s">
        <v>26</v>
      </c>
      <c r="L498" s="31"/>
      <c r="M498" s="31"/>
      <c r="N498" s="31"/>
    </row>
    <row r="499" spans="1:14" s="33" customFormat="1">
      <c r="A499" s="26">
        <v>278</v>
      </c>
      <c r="B499" s="31" t="s">
        <v>661</v>
      </c>
      <c r="C499" s="31" t="s">
        <v>310</v>
      </c>
      <c r="D499" s="26" t="s">
        <v>24</v>
      </c>
      <c r="E499" s="31" t="s">
        <v>371</v>
      </c>
      <c r="F499" s="34">
        <v>200</v>
      </c>
      <c r="G499" s="35">
        <v>80</v>
      </c>
      <c r="H499" s="29">
        <f t="shared" si="32"/>
        <v>16000</v>
      </c>
      <c r="I499" s="29">
        <f t="shared" si="33"/>
        <v>19040</v>
      </c>
      <c r="J499" s="30">
        <f t="shared" si="34"/>
        <v>3212.8514056224899</v>
      </c>
      <c r="K499" s="31" t="s">
        <v>26</v>
      </c>
      <c r="L499" s="31"/>
      <c r="M499" s="31"/>
      <c r="N499" s="31"/>
    </row>
    <row r="500" spans="1:14" s="33" customFormat="1">
      <c r="A500" s="26">
        <v>279</v>
      </c>
      <c r="B500" s="31" t="s">
        <v>662</v>
      </c>
      <c r="C500" s="19" t="s">
        <v>310</v>
      </c>
      <c r="D500" s="26" t="s">
        <v>24</v>
      </c>
      <c r="E500" s="31" t="s">
        <v>371</v>
      </c>
      <c r="F500" s="34">
        <v>500</v>
      </c>
      <c r="G500" s="35">
        <v>45</v>
      </c>
      <c r="H500" s="29">
        <f t="shared" si="32"/>
        <v>22500</v>
      </c>
      <c r="I500" s="29">
        <f t="shared" si="33"/>
        <v>26775</v>
      </c>
      <c r="J500" s="30">
        <f t="shared" si="34"/>
        <v>4518.0722891566265</v>
      </c>
      <c r="K500" s="31" t="s">
        <v>26</v>
      </c>
      <c r="L500" s="31"/>
      <c r="M500" s="31"/>
      <c r="N500" s="31"/>
    </row>
    <row r="501" spans="1:14" s="33" customFormat="1">
      <c r="A501" s="26">
        <v>280</v>
      </c>
      <c r="B501" s="31" t="s">
        <v>663</v>
      </c>
      <c r="C501" s="19" t="s">
        <v>306</v>
      </c>
      <c r="D501" s="26" t="s">
        <v>24</v>
      </c>
      <c r="E501" s="31" t="s">
        <v>39</v>
      </c>
      <c r="F501" s="34">
        <v>100</v>
      </c>
      <c r="G501" s="35">
        <v>30</v>
      </c>
      <c r="H501" s="29">
        <f t="shared" si="32"/>
        <v>3000</v>
      </c>
      <c r="I501" s="29">
        <f t="shared" si="33"/>
        <v>3570</v>
      </c>
      <c r="J501" s="30">
        <f t="shared" si="34"/>
        <v>602.40963855421683</v>
      </c>
      <c r="K501" s="31" t="s">
        <v>26</v>
      </c>
      <c r="L501" s="31"/>
      <c r="M501" s="31"/>
      <c r="N501" s="31"/>
    </row>
    <row r="502" spans="1:14" s="33" customFormat="1">
      <c r="A502" s="26">
        <v>281</v>
      </c>
      <c r="B502" s="31" t="s">
        <v>664</v>
      </c>
      <c r="C502" s="31" t="s">
        <v>649</v>
      </c>
      <c r="D502" s="26" t="s">
        <v>24</v>
      </c>
      <c r="E502" s="31" t="s">
        <v>665</v>
      </c>
      <c r="F502" s="34">
        <v>200</v>
      </c>
      <c r="G502" s="35">
        <v>400</v>
      </c>
      <c r="H502" s="29">
        <f t="shared" si="32"/>
        <v>80000</v>
      </c>
      <c r="I502" s="29">
        <f t="shared" si="33"/>
        <v>95200</v>
      </c>
      <c r="J502" s="30">
        <f t="shared" si="34"/>
        <v>16064.257028112448</v>
      </c>
      <c r="K502" s="31" t="s">
        <v>26</v>
      </c>
      <c r="L502" s="37"/>
      <c r="M502" s="31"/>
      <c r="N502" s="31"/>
    </row>
    <row r="503" spans="1:14" s="33" customFormat="1">
      <c r="A503" s="26">
        <v>282</v>
      </c>
      <c r="B503" s="31" t="s">
        <v>666</v>
      </c>
      <c r="C503" s="31" t="s">
        <v>649</v>
      </c>
      <c r="D503" s="26" t="s">
        <v>24</v>
      </c>
      <c r="E503" s="31" t="s">
        <v>64</v>
      </c>
      <c r="F503" s="40">
        <v>200</v>
      </c>
      <c r="G503" s="41">
        <v>40</v>
      </c>
      <c r="H503" s="29">
        <f t="shared" si="32"/>
        <v>8000</v>
      </c>
      <c r="I503" s="29">
        <f t="shared" si="33"/>
        <v>9520</v>
      </c>
      <c r="J503" s="30">
        <f t="shared" si="34"/>
        <v>1606.4257028112449</v>
      </c>
      <c r="K503" s="31" t="s">
        <v>26</v>
      </c>
      <c r="L503" s="31"/>
      <c r="M503" s="37"/>
      <c r="N503" s="37"/>
    </row>
    <row r="504" spans="1:14" s="33" customFormat="1">
      <c r="A504" s="26">
        <v>283</v>
      </c>
      <c r="B504" s="31" t="s">
        <v>667</v>
      </c>
      <c r="C504" s="31" t="s">
        <v>563</v>
      </c>
      <c r="D504" s="31" t="s">
        <v>24</v>
      </c>
      <c r="E504" s="31" t="s">
        <v>668</v>
      </c>
      <c r="F504" s="34">
        <v>14</v>
      </c>
      <c r="G504" s="35">
        <v>180</v>
      </c>
      <c r="H504" s="29">
        <f t="shared" si="32"/>
        <v>2520</v>
      </c>
      <c r="I504" s="29">
        <f t="shared" si="33"/>
        <v>2998.7999999999997</v>
      </c>
      <c r="J504" s="30">
        <f t="shared" si="34"/>
        <v>506.02409638554212</v>
      </c>
      <c r="K504" s="31" t="s">
        <v>26</v>
      </c>
      <c r="L504" s="31"/>
      <c r="M504" s="31"/>
      <c r="N504" s="31"/>
    </row>
    <row r="505" spans="1:14" s="33" customFormat="1">
      <c r="A505" s="26">
        <v>284</v>
      </c>
      <c r="B505" s="31" t="s">
        <v>669</v>
      </c>
      <c r="C505" s="36" t="s">
        <v>670</v>
      </c>
      <c r="D505" s="31" t="s">
        <v>24</v>
      </c>
      <c r="E505" s="31" t="s">
        <v>39</v>
      </c>
      <c r="F505" s="34">
        <v>50</v>
      </c>
      <c r="G505" s="35">
        <v>35</v>
      </c>
      <c r="H505" s="29">
        <f t="shared" si="32"/>
        <v>1750</v>
      </c>
      <c r="I505" s="29">
        <f t="shared" si="33"/>
        <v>2082.5</v>
      </c>
      <c r="J505" s="30">
        <f t="shared" si="34"/>
        <v>351.4056224899598</v>
      </c>
      <c r="K505" s="31" t="s">
        <v>26</v>
      </c>
      <c r="L505" s="31"/>
      <c r="M505" s="25"/>
      <c r="N505" s="31"/>
    </row>
    <row r="506" spans="1:14" s="33" customFormat="1">
      <c r="A506" s="26">
        <v>285</v>
      </c>
      <c r="B506" s="31" t="s">
        <v>671</v>
      </c>
      <c r="C506" s="31" t="s">
        <v>310</v>
      </c>
      <c r="D506" s="31" t="s">
        <v>24</v>
      </c>
      <c r="E506" s="31" t="s">
        <v>39</v>
      </c>
      <c r="F506" s="34">
        <v>150</v>
      </c>
      <c r="G506" s="35">
        <v>15</v>
      </c>
      <c r="H506" s="29">
        <f t="shared" si="32"/>
        <v>2250</v>
      </c>
      <c r="I506" s="29">
        <f t="shared" si="33"/>
        <v>2677.5</v>
      </c>
      <c r="J506" s="30">
        <f t="shared" si="34"/>
        <v>451.80722891566262</v>
      </c>
      <c r="K506" s="31" t="s">
        <v>26</v>
      </c>
      <c r="L506" s="31"/>
      <c r="M506" s="25"/>
      <c r="N506" s="31"/>
    </row>
    <row r="507" spans="1:14" s="33" customFormat="1">
      <c r="A507" s="26">
        <v>286</v>
      </c>
      <c r="B507" s="31" t="s">
        <v>672</v>
      </c>
      <c r="C507" s="31" t="s">
        <v>340</v>
      </c>
      <c r="D507" s="31" t="s">
        <v>24</v>
      </c>
      <c r="E507" s="31" t="s">
        <v>39</v>
      </c>
      <c r="F507" s="34">
        <v>40</v>
      </c>
      <c r="G507" s="35">
        <v>5</v>
      </c>
      <c r="H507" s="29">
        <f t="shared" si="32"/>
        <v>200</v>
      </c>
      <c r="I507" s="29">
        <f t="shared" si="33"/>
        <v>238</v>
      </c>
      <c r="J507" s="30">
        <f t="shared" si="34"/>
        <v>40.160642570281119</v>
      </c>
      <c r="K507" s="31" t="s">
        <v>26</v>
      </c>
      <c r="L507" s="31"/>
      <c r="M507" s="25"/>
      <c r="N507" s="31"/>
    </row>
    <row r="508" spans="1:14" s="33" customFormat="1">
      <c r="A508" s="26">
        <v>287</v>
      </c>
      <c r="B508" s="31" t="s">
        <v>673</v>
      </c>
      <c r="C508" s="19" t="s">
        <v>310</v>
      </c>
      <c r="D508" s="31" t="s">
        <v>24</v>
      </c>
      <c r="E508" s="31" t="s">
        <v>39</v>
      </c>
      <c r="F508" s="34">
        <v>150</v>
      </c>
      <c r="G508" s="35">
        <v>5</v>
      </c>
      <c r="H508" s="29">
        <f t="shared" si="32"/>
        <v>750</v>
      </c>
      <c r="I508" s="29">
        <f t="shared" si="33"/>
        <v>892.5</v>
      </c>
      <c r="J508" s="30">
        <f t="shared" si="34"/>
        <v>150.60240963855421</v>
      </c>
      <c r="K508" s="31" t="s">
        <v>26</v>
      </c>
      <c r="L508" s="31"/>
      <c r="M508" s="25"/>
      <c r="N508" s="31"/>
    </row>
    <row r="509" spans="1:14" s="33" customFormat="1">
      <c r="A509" s="26">
        <v>288</v>
      </c>
      <c r="B509" s="31" t="s">
        <v>674</v>
      </c>
      <c r="C509" s="19" t="s">
        <v>306</v>
      </c>
      <c r="D509" s="31" t="s">
        <v>24</v>
      </c>
      <c r="E509" s="31" t="s">
        <v>39</v>
      </c>
      <c r="F509" s="34">
        <v>15</v>
      </c>
      <c r="G509" s="35">
        <v>50</v>
      </c>
      <c r="H509" s="29">
        <f t="shared" si="32"/>
        <v>750</v>
      </c>
      <c r="I509" s="29">
        <f t="shared" si="33"/>
        <v>892.5</v>
      </c>
      <c r="J509" s="30">
        <f t="shared" si="34"/>
        <v>150.60240963855421</v>
      </c>
      <c r="K509" s="31" t="s">
        <v>26</v>
      </c>
      <c r="L509" s="31"/>
      <c r="M509" s="25"/>
      <c r="N509" s="31"/>
    </row>
    <row r="510" spans="1:14" s="33" customFormat="1">
      <c r="A510" s="26">
        <v>289</v>
      </c>
      <c r="B510" s="31" t="s">
        <v>675</v>
      </c>
      <c r="C510" s="31" t="s">
        <v>676</v>
      </c>
      <c r="D510" s="31" t="s">
        <v>24</v>
      </c>
      <c r="E510" s="31" t="s">
        <v>36</v>
      </c>
      <c r="F510" s="34">
        <v>100</v>
      </c>
      <c r="G510" s="35">
        <v>15</v>
      </c>
      <c r="H510" s="29">
        <f t="shared" si="32"/>
        <v>1500</v>
      </c>
      <c r="I510" s="29">
        <f t="shared" si="33"/>
        <v>1785</v>
      </c>
      <c r="J510" s="30">
        <f t="shared" si="34"/>
        <v>301.20481927710841</v>
      </c>
      <c r="K510" s="31" t="s">
        <v>26</v>
      </c>
      <c r="L510" s="31"/>
      <c r="M510" s="25"/>
      <c r="N510" s="31"/>
    </row>
    <row r="511" spans="1:14" s="33" customFormat="1">
      <c r="A511" s="26">
        <v>290</v>
      </c>
      <c r="B511" s="31" t="s">
        <v>677</v>
      </c>
      <c r="C511" s="31" t="s">
        <v>676</v>
      </c>
      <c r="D511" s="31" t="s">
        <v>24</v>
      </c>
      <c r="E511" s="31" t="s">
        <v>36</v>
      </c>
      <c r="F511" s="34">
        <v>100</v>
      </c>
      <c r="G511" s="35">
        <v>15</v>
      </c>
      <c r="H511" s="29">
        <f t="shared" si="32"/>
        <v>1500</v>
      </c>
      <c r="I511" s="29">
        <f t="shared" si="33"/>
        <v>1785</v>
      </c>
      <c r="J511" s="30">
        <f t="shared" si="34"/>
        <v>301.20481927710841</v>
      </c>
      <c r="K511" s="31" t="s">
        <v>26</v>
      </c>
      <c r="L511" s="31"/>
      <c r="M511" s="25"/>
      <c r="N511" s="31"/>
    </row>
    <row r="512" spans="1:14" s="33" customFormat="1">
      <c r="A512" s="26">
        <v>291</v>
      </c>
      <c r="B512" s="31" t="s">
        <v>678</v>
      </c>
      <c r="C512" s="31" t="s">
        <v>679</v>
      </c>
      <c r="D512" s="31" t="s">
        <v>24</v>
      </c>
      <c r="E512" s="31" t="s">
        <v>371</v>
      </c>
      <c r="F512" s="34">
        <v>100</v>
      </c>
      <c r="G512" s="35">
        <v>10</v>
      </c>
      <c r="H512" s="29">
        <f t="shared" si="32"/>
        <v>1000</v>
      </c>
      <c r="I512" s="29">
        <f t="shared" si="33"/>
        <v>1190</v>
      </c>
      <c r="J512" s="30">
        <f t="shared" si="34"/>
        <v>200.80321285140562</v>
      </c>
      <c r="K512" s="31" t="s">
        <v>26</v>
      </c>
      <c r="L512" s="31"/>
      <c r="M512" s="25"/>
      <c r="N512" s="31"/>
    </row>
    <row r="513" spans="1:14" s="33" customFormat="1">
      <c r="A513" s="26">
        <v>292</v>
      </c>
      <c r="B513" s="31" t="s">
        <v>680</v>
      </c>
      <c r="C513" s="31" t="s">
        <v>310</v>
      </c>
      <c r="D513" s="31" t="s">
        <v>24</v>
      </c>
      <c r="E513" s="31" t="s">
        <v>36</v>
      </c>
      <c r="F513" s="34">
        <v>60</v>
      </c>
      <c r="G513" s="35">
        <v>15</v>
      </c>
      <c r="H513" s="29">
        <f t="shared" si="32"/>
        <v>900</v>
      </c>
      <c r="I513" s="29">
        <f t="shared" si="33"/>
        <v>1071</v>
      </c>
      <c r="J513" s="30">
        <f t="shared" si="34"/>
        <v>180.72289156626505</v>
      </c>
      <c r="K513" s="31" t="s">
        <v>26</v>
      </c>
      <c r="L513" s="31"/>
      <c r="M513" s="25"/>
      <c r="N513" s="31"/>
    </row>
    <row r="514" spans="1:14" s="33" customFormat="1">
      <c r="A514" s="26">
        <v>293</v>
      </c>
      <c r="B514" s="31" t="s">
        <v>681</v>
      </c>
      <c r="C514" s="31" t="s">
        <v>682</v>
      </c>
      <c r="D514" s="31" t="s">
        <v>24</v>
      </c>
      <c r="E514" s="31" t="s">
        <v>39</v>
      </c>
      <c r="F514" s="34">
        <v>10</v>
      </c>
      <c r="G514" s="35">
        <v>500</v>
      </c>
      <c r="H514" s="29">
        <f t="shared" si="32"/>
        <v>5000</v>
      </c>
      <c r="I514" s="29">
        <f t="shared" si="33"/>
        <v>5950</v>
      </c>
      <c r="J514" s="30">
        <f t="shared" si="34"/>
        <v>1004.016064257028</v>
      </c>
      <c r="K514" s="31" t="s">
        <v>26</v>
      </c>
      <c r="L514" s="31"/>
      <c r="M514" s="25"/>
      <c r="N514" s="31"/>
    </row>
    <row r="515" spans="1:14" s="33" customFormat="1">
      <c r="A515" s="26">
        <v>294</v>
      </c>
      <c r="B515" s="31" t="s">
        <v>683</v>
      </c>
      <c r="C515" s="31" t="s">
        <v>684</v>
      </c>
      <c r="D515" s="31" t="s">
        <v>24</v>
      </c>
      <c r="E515" s="31" t="s">
        <v>39</v>
      </c>
      <c r="F515" s="34">
        <v>100</v>
      </c>
      <c r="G515" s="35">
        <v>30</v>
      </c>
      <c r="H515" s="29">
        <f t="shared" si="32"/>
        <v>3000</v>
      </c>
      <c r="I515" s="29">
        <f t="shared" si="33"/>
        <v>3570</v>
      </c>
      <c r="J515" s="30">
        <f t="shared" si="34"/>
        <v>602.40963855421683</v>
      </c>
      <c r="K515" s="31" t="s">
        <v>26</v>
      </c>
      <c r="L515" s="31"/>
      <c r="M515" s="25"/>
      <c r="N515" s="31"/>
    </row>
    <row r="516" spans="1:14" s="33" customFormat="1">
      <c r="A516" s="26">
        <v>295</v>
      </c>
      <c r="B516" s="31" t="s">
        <v>685</v>
      </c>
      <c r="C516" s="31" t="s">
        <v>476</v>
      </c>
      <c r="D516" s="31" t="s">
        <v>24</v>
      </c>
      <c r="E516" s="31" t="s">
        <v>116</v>
      </c>
      <c r="F516" s="34">
        <v>20</v>
      </c>
      <c r="G516" s="35">
        <v>200</v>
      </c>
      <c r="H516" s="29">
        <f t="shared" si="32"/>
        <v>4000</v>
      </c>
      <c r="I516" s="29">
        <f t="shared" si="33"/>
        <v>4760</v>
      </c>
      <c r="J516" s="30">
        <f t="shared" si="34"/>
        <v>803.21285140562247</v>
      </c>
      <c r="K516" s="31" t="s">
        <v>26</v>
      </c>
      <c r="L516" s="31"/>
      <c r="M516" s="25"/>
      <c r="N516" s="31"/>
    </row>
    <row r="517" spans="1:14" s="33" customFormat="1">
      <c r="A517" s="26">
        <v>296</v>
      </c>
      <c r="B517" s="31" t="s">
        <v>686</v>
      </c>
      <c r="C517" s="31" t="s">
        <v>340</v>
      </c>
      <c r="D517" s="31" t="s">
        <v>24</v>
      </c>
      <c r="E517" s="31" t="s">
        <v>36</v>
      </c>
      <c r="F517" s="34">
        <v>25</v>
      </c>
      <c r="G517" s="35">
        <v>250</v>
      </c>
      <c r="H517" s="29">
        <f t="shared" si="32"/>
        <v>6250</v>
      </c>
      <c r="I517" s="29">
        <f t="shared" si="33"/>
        <v>7437.5</v>
      </c>
      <c r="J517" s="30">
        <f t="shared" si="34"/>
        <v>1255.0200803212849</v>
      </c>
      <c r="K517" s="31" t="s">
        <v>26</v>
      </c>
      <c r="L517" s="31"/>
      <c r="M517" s="25"/>
      <c r="N517" s="31"/>
    </row>
    <row r="518" spans="1:14" s="33" customFormat="1">
      <c r="A518" s="26">
        <v>297</v>
      </c>
      <c r="B518" s="31" t="s">
        <v>687</v>
      </c>
      <c r="C518" s="31" t="s">
        <v>318</v>
      </c>
      <c r="D518" s="31" t="s">
        <v>24</v>
      </c>
      <c r="E518" s="31" t="s">
        <v>116</v>
      </c>
      <c r="F518" s="34">
        <v>10</v>
      </c>
      <c r="G518" s="35">
        <v>20</v>
      </c>
      <c r="H518" s="43">
        <f t="shared" si="32"/>
        <v>200</v>
      </c>
      <c r="I518" s="43">
        <f t="shared" si="33"/>
        <v>238</v>
      </c>
      <c r="J518" s="30">
        <f t="shared" si="34"/>
        <v>40.160642570281119</v>
      </c>
      <c r="K518" s="31" t="s">
        <v>26</v>
      </c>
      <c r="L518" s="31"/>
      <c r="M518" s="25"/>
      <c r="N518" s="31"/>
    </row>
    <row r="519" spans="1:14" s="33" customFormat="1">
      <c r="A519" s="26">
        <v>298</v>
      </c>
      <c r="B519" s="31" t="s">
        <v>688</v>
      </c>
      <c r="C519" s="31" t="s">
        <v>689</v>
      </c>
      <c r="D519" s="31" t="s">
        <v>24</v>
      </c>
      <c r="E519" s="31" t="s">
        <v>39</v>
      </c>
      <c r="F519" s="34">
        <v>15</v>
      </c>
      <c r="G519" s="35">
        <v>250</v>
      </c>
      <c r="H519" s="43">
        <f t="shared" si="32"/>
        <v>3750</v>
      </c>
      <c r="I519" s="43">
        <f t="shared" si="33"/>
        <v>4462.5</v>
      </c>
      <c r="J519" s="30">
        <f t="shared" si="34"/>
        <v>753.01204819277098</v>
      </c>
      <c r="K519" s="31" t="s">
        <v>26</v>
      </c>
      <c r="L519" s="31"/>
      <c r="M519" s="25"/>
      <c r="N519" s="31"/>
    </row>
    <row r="520" spans="1:14" s="33" customFormat="1">
      <c r="A520" s="26">
        <v>299</v>
      </c>
      <c r="B520" s="31" t="s">
        <v>690</v>
      </c>
      <c r="C520" s="31" t="s">
        <v>318</v>
      </c>
      <c r="D520" s="31" t="s">
        <v>24</v>
      </c>
      <c r="E520" s="31" t="s">
        <v>403</v>
      </c>
      <c r="F520" s="34">
        <v>100</v>
      </c>
      <c r="G520" s="35">
        <v>24</v>
      </c>
      <c r="H520" s="43">
        <f t="shared" si="32"/>
        <v>2400</v>
      </c>
      <c r="I520" s="43">
        <f t="shared" si="33"/>
        <v>2856</v>
      </c>
      <c r="J520" s="30">
        <f t="shared" si="34"/>
        <v>481.92771084337346</v>
      </c>
      <c r="K520" s="31" t="s">
        <v>26</v>
      </c>
      <c r="L520" s="31"/>
      <c r="M520" s="25"/>
      <c r="N520" s="31"/>
    </row>
    <row r="521" spans="1:14" s="33" customFormat="1">
      <c r="A521" s="26">
        <v>300</v>
      </c>
      <c r="B521" s="31" t="s">
        <v>691</v>
      </c>
      <c r="C521" s="31" t="s">
        <v>684</v>
      </c>
      <c r="D521" s="31" t="s">
        <v>24</v>
      </c>
      <c r="E521" s="31" t="s">
        <v>116</v>
      </c>
      <c r="F521" s="34">
        <v>700</v>
      </c>
      <c r="G521" s="35">
        <v>20</v>
      </c>
      <c r="H521" s="43">
        <f t="shared" si="32"/>
        <v>14000</v>
      </c>
      <c r="I521" s="43">
        <f t="shared" si="33"/>
        <v>16660</v>
      </c>
      <c r="J521" s="30">
        <f t="shared" si="34"/>
        <v>2811.2449799196784</v>
      </c>
      <c r="K521" s="31" t="s">
        <v>26</v>
      </c>
      <c r="L521" s="31"/>
      <c r="M521" s="25"/>
      <c r="N521" s="31"/>
    </row>
    <row r="522" spans="1:14" s="33" customFormat="1">
      <c r="A522" s="26">
        <v>301</v>
      </c>
      <c r="B522" s="46" t="s">
        <v>692</v>
      </c>
      <c r="C522" s="39" t="s">
        <v>693</v>
      </c>
      <c r="D522" s="31" t="s">
        <v>24</v>
      </c>
      <c r="E522" s="31" t="s">
        <v>116</v>
      </c>
      <c r="F522" s="47">
        <v>500</v>
      </c>
      <c r="G522" s="48">
        <v>25</v>
      </c>
      <c r="H522" s="42">
        <f t="shared" si="32"/>
        <v>12500</v>
      </c>
      <c r="I522" s="42">
        <f t="shared" si="33"/>
        <v>14875</v>
      </c>
      <c r="J522" s="30">
        <f t="shared" si="34"/>
        <v>2510.0401606425698</v>
      </c>
      <c r="K522" s="31" t="s">
        <v>26</v>
      </c>
      <c r="L522" s="37"/>
      <c r="M522" s="25"/>
      <c r="N522" s="31"/>
    </row>
    <row r="523" spans="1:14" s="33" customFormat="1">
      <c r="A523" s="26">
        <v>302</v>
      </c>
      <c r="B523" s="37" t="s">
        <v>694</v>
      </c>
      <c r="C523" s="37" t="s">
        <v>684</v>
      </c>
      <c r="D523" s="37" t="s">
        <v>24</v>
      </c>
      <c r="E523" s="37" t="s">
        <v>116</v>
      </c>
      <c r="F523" s="40">
        <v>20</v>
      </c>
      <c r="G523" s="41">
        <v>50</v>
      </c>
      <c r="H523" s="29">
        <f t="shared" si="32"/>
        <v>1000</v>
      </c>
      <c r="I523" s="29">
        <f t="shared" si="33"/>
        <v>1190</v>
      </c>
      <c r="J523" s="30">
        <f t="shared" si="34"/>
        <v>200.80321285140562</v>
      </c>
      <c r="K523" s="31" t="s">
        <v>26</v>
      </c>
      <c r="L523" s="31"/>
      <c r="M523" s="37"/>
      <c r="N523" s="37"/>
    </row>
    <row r="524" spans="1:14" s="33" customFormat="1">
      <c r="A524" s="26">
        <v>303</v>
      </c>
      <c r="B524" s="31" t="s">
        <v>695</v>
      </c>
      <c r="C524" s="31" t="s">
        <v>684</v>
      </c>
      <c r="D524" s="31" t="s">
        <v>24</v>
      </c>
      <c r="E524" s="37" t="s">
        <v>116</v>
      </c>
      <c r="F524" s="34">
        <v>100</v>
      </c>
      <c r="G524" s="35">
        <v>22</v>
      </c>
      <c r="H524" s="29">
        <f t="shared" si="32"/>
        <v>2200</v>
      </c>
      <c r="I524" s="29">
        <f t="shared" si="33"/>
        <v>2618</v>
      </c>
      <c r="J524" s="30">
        <f t="shared" si="34"/>
        <v>441.76706827309232</v>
      </c>
      <c r="K524" s="31" t="s">
        <v>26</v>
      </c>
      <c r="L524" s="31"/>
      <c r="M524" s="31"/>
      <c r="N524" s="31"/>
    </row>
    <row r="525" spans="1:14" s="33" customFormat="1">
      <c r="A525" s="26">
        <v>304</v>
      </c>
      <c r="B525" s="19" t="s">
        <v>696</v>
      </c>
      <c r="C525" s="31" t="s">
        <v>693</v>
      </c>
      <c r="D525" s="31" t="s">
        <v>24</v>
      </c>
      <c r="E525" s="37" t="s">
        <v>39</v>
      </c>
      <c r="F525" s="34">
        <v>10</v>
      </c>
      <c r="G525" s="35">
        <v>350</v>
      </c>
      <c r="H525" s="29">
        <f t="shared" si="32"/>
        <v>3500</v>
      </c>
      <c r="I525" s="29">
        <f t="shared" si="33"/>
        <v>4165</v>
      </c>
      <c r="J525" s="30">
        <f t="shared" si="34"/>
        <v>702.81124497991959</v>
      </c>
      <c r="K525" s="31" t="s">
        <v>26</v>
      </c>
      <c r="L525" s="31"/>
      <c r="M525" s="31"/>
      <c r="N525" s="31"/>
    </row>
    <row r="526" spans="1:14" s="33" customFormat="1">
      <c r="A526" s="26">
        <v>305</v>
      </c>
      <c r="B526" s="31" t="s">
        <v>697</v>
      </c>
      <c r="C526" s="31" t="s">
        <v>684</v>
      </c>
      <c r="D526" s="31" t="s">
        <v>24</v>
      </c>
      <c r="E526" s="37" t="s">
        <v>116</v>
      </c>
      <c r="F526" s="34">
        <v>100</v>
      </c>
      <c r="G526" s="35">
        <v>20</v>
      </c>
      <c r="H526" s="29">
        <f t="shared" si="32"/>
        <v>2000</v>
      </c>
      <c r="I526" s="29">
        <f t="shared" si="33"/>
        <v>2380</v>
      </c>
      <c r="J526" s="30">
        <f t="shared" si="34"/>
        <v>401.60642570281124</v>
      </c>
      <c r="K526" s="31" t="s">
        <v>26</v>
      </c>
      <c r="L526" s="31"/>
      <c r="M526" s="31"/>
      <c r="N526" s="31"/>
    </row>
    <row r="527" spans="1:14" s="33" customFormat="1">
      <c r="A527" s="26">
        <v>306</v>
      </c>
      <c r="B527" s="31" t="s">
        <v>698</v>
      </c>
      <c r="C527" s="31" t="s">
        <v>684</v>
      </c>
      <c r="D527" s="31" t="s">
        <v>24</v>
      </c>
      <c r="E527" s="31" t="s">
        <v>116</v>
      </c>
      <c r="F527" s="34">
        <v>25</v>
      </c>
      <c r="G527" s="35">
        <v>20</v>
      </c>
      <c r="H527" s="43">
        <f t="shared" si="32"/>
        <v>500</v>
      </c>
      <c r="I527" s="43">
        <f t="shared" si="33"/>
        <v>595</v>
      </c>
      <c r="J527" s="30">
        <f t="shared" si="34"/>
        <v>100.40160642570281</v>
      </c>
      <c r="K527" s="31" t="s">
        <v>26</v>
      </c>
      <c r="L527" s="31"/>
      <c r="M527" s="31"/>
      <c r="N527" s="31"/>
    </row>
    <row r="528" spans="1:14" s="33" customFormat="1">
      <c r="A528" s="26">
        <v>307</v>
      </c>
      <c r="B528" s="31" t="s">
        <v>699</v>
      </c>
      <c r="C528" s="31" t="s">
        <v>684</v>
      </c>
      <c r="D528" s="31" t="s">
        <v>24</v>
      </c>
      <c r="E528" s="31" t="s">
        <v>116</v>
      </c>
      <c r="F528" s="34">
        <v>100</v>
      </c>
      <c r="G528" s="35">
        <v>40</v>
      </c>
      <c r="H528" s="43">
        <f t="shared" si="32"/>
        <v>4000</v>
      </c>
      <c r="I528" s="43">
        <f t="shared" si="33"/>
        <v>4760</v>
      </c>
      <c r="J528" s="30">
        <f t="shared" si="34"/>
        <v>803.21285140562247</v>
      </c>
      <c r="K528" s="31" t="s">
        <v>26</v>
      </c>
      <c r="L528" s="31"/>
      <c r="M528" s="31"/>
      <c r="N528" s="31"/>
    </row>
    <row r="529" spans="1:14" s="33" customFormat="1">
      <c r="A529" s="26">
        <v>308</v>
      </c>
      <c r="B529" s="31" t="s">
        <v>700</v>
      </c>
      <c r="C529" s="31" t="s">
        <v>684</v>
      </c>
      <c r="D529" s="31" t="s">
        <v>24</v>
      </c>
      <c r="E529" s="31" t="s">
        <v>116</v>
      </c>
      <c r="F529" s="34">
        <v>100</v>
      </c>
      <c r="G529" s="35">
        <v>20</v>
      </c>
      <c r="H529" s="43">
        <f t="shared" si="32"/>
        <v>2000</v>
      </c>
      <c r="I529" s="43">
        <f t="shared" si="33"/>
        <v>2380</v>
      </c>
      <c r="J529" s="30">
        <f t="shared" si="34"/>
        <v>401.60642570281124</v>
      </c>
      <c r="K529" s="31" t="s">
        <v>26</v>
      </c>
      <c r="L529" s="31"/>
      <c r="M529" s="31"/>
      <c r="N529" s="31"/>
    </row>
    <row r="530" spans="1:14" s="33" customFormat="1">
      <c r="A530" s="26">
        <v>309</v>
      </c>
      <c r="B530" s="37" t="s">
        <v>701</v>
      </c>
      <c r="C530" s="38" t="s">
        <v>702</v>
      </c>
      <c r="D530" s="37" t="s">
        <v>24</v>
      </c>
      <c r="E530" s="37" t="s">
        <v>39</v>
      </c>
      <c r="F530" s="40">
        <v>2091</v>
      </c>
      <c r="G530" s="41">
        <v>30</v>
      </c>
      <c r="H530" s="44">
        <f t="shared" si="32"/>
        <v>62730</v>
      </c>
      <c r="I530" s="44">
        <f t="shared" si="33"/>
        <v>74648.7</v>
      </c>
      <c r="J530" s="30">
        <f t="shared" si="34"/>
        <v>12596.385542168673</v>
      </c>
      <c r="K530" s="31" t="s">
        <v>26</v>
      </c>
      <c r="L530" s="60"/>
      <c r="M530" s="31"/>
      <c r="N530" s="31"/>
    </row>
    <row r="531" spans="1:14" s="33" customFormat="1">
      <c r="A531" s="26">
        <v>310</v>
      </c>
      <c r="B531" s="37" t="s">
        <v>703</v>
      </c>
      <c r="C531" s="38" t="s">
        <v>702</v>
      </c>
      <c r="D531" s="37" t="s">
        <v>24</v>
      </c>
      <c r="E531" s="37" t="s">
        <v>39</v>
      </c>
      <c r="F531" s="40">
        <v>2</v>
      </c>
      <c r="G531" s="41">
        <v>25</v>
      </c>
      <c r="H531" s="44">
        <f t="shared" si="32"/>
        <v>50</v>
      </c>
      <c r="I531" s="44">
        <f t="shared" si="33"/>
        <v>59.5</v>
      </c>
      <c r="J531" s="30">
        <f t="shared" si="34"/>
        <v>10.04016064257028</v>
      </c>
      <c r="K531" s="31" t="s">
        <v>26</v>
      </c>
      <c r="L531" s="70"/>
      <c r="M531" s="26"/>
      <c r="N531" s="26"/>
    </row>
    <row r="532" spans="1:14" s="33" customFormat="1">
      <c r="A532" s="26">
        <v>311</v>
      </c>
      <c r="B532" s="31" t="s">
        <v>704</v>
      </c>
      <c r="C532" s="31" t="s">
        <v>705</v>
      </c>
      <c r="D532" s="31" t="s">
        <v>188</v>
      </c>
      <c r="E532" s="31" t="s">
        <v>39</v>
      </c>
      <c r="F532" s="34">
        <v>1</v>
      </c>
      <c r="G532" s="35">
        <v>10000</v>
      </c>
      <c r="H532" s="43">
        <f t="shared" si="32"/>
        <v>10000</v>
      </c>
      <c r="I532" s="43">
        <f t="shared" si="33"/>
        <v>11900</v>
      </c>
      <c r="J532" s="51">
        <f t="shared" si="34"/>
        <v>2008.032128514056</v>
      </c>
      <c r="K532" s="31" t="s">
        <v>26</v>
      </c>
      <c r="L532" s="32"/>
      <c r="M532" s="32"/>
      <c r="N532" s="26"/>
    </row>
    <row r="533" spans="1:14" s="33" customFormat="1">
      <c r="A533" s="26">
        <v>312</v>
      </c>
      <c r="B533" s="31" t="s">
        <v>706</v>
      </c>
      <c r="C533" s="31" t="s">
        <v>707</v>
      </c>
      <c r="D533" s="31" t="s">
        <v>188</v>
      </c>
      <c r="E533" s="31" t="s">
        <v>39</v>
      </c>
      <c r="F533" s="34">
        <v>3</v>
      </c>
      <c r="G533" s="35">
        <v>3000</v>
      </c>
      <c r="H533" s="43">
        <f t="shared" si="32"/>
        <v>9000</v>
      </c>
      <c r="I533" s="43">
        <f t="shared" si="33"/>
        <v>10710</v>
      </c>
      <c r="J533" s="51">
        <f t="shared" si="34"/>
        <v>1807.2289156626505</v>
      </c>
      <c r="K533" s="31" t="s">
        <v>26</v>
      </c>
      <c r="L533" s="32"/>
      <c r="M533" s="32"/>
      <c r="N533" s="26"/>
    </row>
    <row r="534" spans="1:14" s="33" customFormat="1">
      <c r="A534" s="26">
        <v>313</v>
      </c>
      <c r="B534" s="31" t="s">
        <v>708</v>
      </c>
      <c r="C534" s="36" t="s">
        <v>709</v>
      </c>
      <c r="D534" s="31" t="s">
        <v>188</v>
      </c>
      <c r="E534" s="31" t="s">
        <v>710</v>
      </c>
      <c r="F534" s="34">
        <v>12</v>
      </c>
      <c r="G534" s="35">
        <v>1000</v>
      </c>
      <c r="H534" s="43">
        <f t="shared" si="32"/>
        <v>12000</v>
      </c>
      <c r="I534" s="43">
        <f t="shared" si="33"/>
        <v>14280</v>
      </c>
      <c r="J534" s="51">
        <f t="shared" si="34"/>
        <v>2409.6385542168673</v>
      </c>
      <c r="K534" s="31" t="s">
        <v>26</v>
      </c>
      <c r="L534" s="60"/>
      <c r="M534" s="31"/>
      <c r="N534" s="31"/>
    </row>
    <row r="535" spans="1:14" s="33" customFormat="1">
      <c r="A535" s="26">
        <v>314</v>
      </c>
      <c r="B535" s="31" t="s">
        <v>711</v>
      </c>
      <c r="C535" s="36" t="s">
        <v>712</v>
      </c>
      <c r="D535" s="31" t="s">
        <v>713</v>
      </c>
      <c r="E535" s="37" t="s">
        <v>39</v>
      </c>
      <c r="F535" s="34">
        <v>1</v>
      </c>
      <c r="G535" s="35">
        <v>105788.89</v>
      </c>
      <c r="H535" s="43">
        <f t="shared" si="32"/>
        <v>105788.89</v>
      </c>
      <c r="I535" s="43">
        <f t="shared" si="33"/>
        <v>125888.7791</v>
      </c>
      <c r="J535" s="51">
        <f t="shared" si="34"/>
        <v>21242.748995983933</v>
      </c>
      <c r="K535" s="31" t="s">
        <v>26</v>
      </c>
      <c r="L535" s="60"/>
      <c r="M535" s="31"/>
      <c r="N535" s="31"/>
    </row>
    <row r="536" spans="1:14" s="33" customFormat="1">
      <c r="A536" s="26">
        <v>315</v>
      </c>
      <c r="B536" s="31" t="s">
        <v>714</v>
      </c>
      <c r="C536" s="36" t="s">
        <v>715</v>
      </c>
      <c r="D536" s="31" t="s">
        <v>713</v>
      </c>
      <c r="E536" s="37" t="s">
        <v>39</v>
      </c>
      <c r="F536" s="34">
        <v>1</v>
      </c>
      <c r="G536" s="35">
        <v>36437</v>
      </c>
      <c r="H536" s="43">
        <f t="shared" si="32"/>
        <v>36437</v>
      </c>
      <c r="I536" s="43">
        <f t="shared" si="33"/>
        <v>43360.03</v>
      </c>
      <c r="J536" s="51">
        <f t="shared" si="34"/>
        <v>7316.6666666666661</v>
      </c>
      <c r="K536" s="26" t="s">
        <v>26</v>
      </c>
      <c r="L536" s="60"/>
      <c r="M536" s="31"/>
      <c r="N536" s="31"/>
    </row>
    <row r="537" spans="1:14" s="33" customFormat="1">
      <c r="A537" s="26">
        <v>316</v>
      </c>
      <c r="B537" s="37" t="s">
        <v>716</v>
      </c>
      <c r="C537" s="38" t="s">
        <v>717</v>
      </c>
      <c r="D537" s="37" t="s">
        <v>713</v>
      </c>
      <c r="E537" s="37" t="s">
        <v>39</v>
      </c>
      <c r="F537" s="40">
        <v>1</v>
      </c>
      <c r="G537" s="41">
        <v>35059</v>
      </c>
      <c r="H537" s="44">
        <f t="shared" si="32"/>
        <v>35059</v>
      </c>
      <c r="I537" s="44">
        <f t="shared" si="33"/>
        <v>41720.21</v>
      </c>
      <c r="J537" s="71">
        <f t="shared" si="34"/>
        <v>7039.9598393574288</v>
      </c>
      <c r="K537" s="39" t="s">
        <v>26</v>
      </c>
      <c r="L537" s="72"/>
      <c r="M537" s="37"/>
      <c r="N537" s="37"/>
    </row>
    <row r="538" spans="1:14" s="36" customFormat="1">
      <c r="A538" s="26">
        <v>317</v>
      </c>
      <c r="B538" s="31" t="s">
        <v>718</v>
      </c>
      <c r="C538" s="36" t="s">
        <v>719</v>
      </c>
      <c r="D538" s="31" t="s">
        <v>188</v>
      </c>
      <c r="E538" s="37" t="s">
        <v>39</v>
      </c>
      <c r="F538" s="34">
        <v>1</v>
      </c>
      <c r="G538" s="35">
        <v>5500</v>
      </c>
      <c r="H538" s="43">
        <f t="shared" si="32"/>
        <v>5500</v>
      </c>
      <c r="I538" s="43">
        <f t="shared" si="33"/>
        <v>6545</v>
      </c>
      <c r="J538" s="51">
        <f t="shared" si="34"/>
        <v>1104.4176706827309</v>
      </c>
      <c r="K538" s="31" t="s">
        <v>26</v>
      </c>
      <c r="L538" s="60"/>
      <c r="M538" s="31"/>
      <c r="N538" s="31"/>
    </row>
    <row r="539" spans="1:14" s="36" customFormat="1">
      <c r="A539" s="26">
        <v>318</v>
      </c>
      <c r="B539" s="31" t="s">
        <v>720</v>
      </c>
      <c r="C539" s="68" t="s">
        <v>721</v>
      </c>
      <c r="D539" s="31" t="s">
        <v>188</v>
      </c>
      <c r="E539" s="37" t="s">
        <v>39</v>
      </c>
      <c r="F539" s="34">
        <v>2</v>
      </c>
      <c r="G539" s="35">
        <v>7000</v>
      </c>
      <c r="H539" s="43">
        <f t="shared" si="32"/>
        <v>14000</v>
      </c>
      <c r="I539" s="43">
        <f t="shared" si="33"/>
        <v>16660</v>
      </c>
      <c r="J539" s="51">
        <f t="shared" si="34"/>
        <v>2811.2449799196784</v>
      </c>
      <c r="K539" s="31" t="s">
        <v>26</v>
      </c>
      <c r="L539" s="60"/>
      <c r="M539" s="31"/>
      <c r="N539" s="31"/>
    </row>
    <row r="540" spans="1:14" s="36" customFormat="1">
      <c r="A540" s="26">
        <v>319</v>
      </c>
      <c r="B540" s="31" t="s">
        <v>722</v>
      </c>
      <c r="C540" s="73" t="s">
        <v>721</v>
      </c>
      <c r="D540" s="31" t="s">
        <v>188</v>
      </c>
      <c r="E540" s="37" t="s">
        <v>39</v>
      </c>
      <c r="F540" s="34">
        <v>1</v>
      </c>
      <c r="G540" s="35">
        <v>15000</v>
      </c>
      <c r="H540" s="43">
        <f t="shared" si="32"/>
        <v>15000</v>
      </c>
      <c r="I540" s="43">
        <f t="shared" si="33"/>
        <v>17850</v>
      </c>
      <c r="J540" s="51">
        <f t="shared" si="34"/>
        <v>3012.0481927710839</v>
      </c>
      <c r="K540" s="31" t="s">
        <v>26</v>
      </c>
      <c r="L540" s="60"/>
      <c r="M540" s="31"/>
      <c r="N540" s="31"/>
    </row>
    <row r="541" spans="1:14" s="36" customFormat="1">
      <c r="A541" s="26">
        <v>320</v>
      </c>
      <c r="B541" s="31" t="s">
        <v>723</v>
      </c>
      <c r="C541" s="73" t="s">
        <v>721</v>
      </c>
      <c r="D541" s="31" t="s">
        <v>188</v>
      </c>
      <c r="E541" s="37" t="s">
        <v>39</v>
      </c>
      <c r="F541" s="34">
        <v>3</v>
      </c>
      <c r="G541" s="35">
        <v>500</v>
      </c>
      <c r="H541" s="43">
        <f t="shared" si="32"/>
        <v>1500</v>
      </c>
      <c r="I541" s="43">
        <f t="shared" si="33"/>
        <v>1785</v>
      </c>
      <c r="J541" s="51">
        <f t="shared" si="34"/>
        <v>301.20481927710841</v>
      </c>
      <c r="K541" s="31" t="s">
        <v>26</v>
      </c>
      <c r="L541" s="60"/>
      <c r="M541" s="31"/>
      <c r="N541" s="31"/>
    </row>
    <row r="542" spans="1:14" s="36" customFormat="1">
      <c r="A542" s="26">
        <v>321</v>
      </c>
      <c r="B542" s="31" t="s">
        <v>724</v>
      </c>
      <c r="C542" s="73" t="s">
        <v>721</v>
      </c>
      <c r="D542" s="31" t="s">
        <v>188</v>
      </c>
      <c r="E542" s="37" t="s">
        <v>39</v>
      </c>
      <c r="F542" s="34">
        <v>1</v>
      </c>
      <c r="G542" s="35">
        <v>5000</v>
      </c>
      <c r="H542" s="43">
        <f t="shared" si="32"/>
        <v>5000</v>
      </c>
      <c r="I542" s="43">
        <f t="shared" si="33"/>
        <v>5950</v>
      </c>
      <c r="J542" s="51">
        <f t="shared" si="34"/>
        <v>1004.016064257028</v>
      </c>
      <c r="K542" s="31" t="s">
        <v>26</v>
      </c>
      <c r="L542" s="60"/>
      <c r="M542" s="31"/>
      <c r="N542" s="31"/>
    </row>
    <row r="543" spans="1:14" s="36" customFormat="1">
      <c r="A543" s="26">
        <v>322</v>
      </c>
      <c r="B543" s="31" t="s">
        <v>725</v>
      </c>
      <c r="C543" s="73" t="s">
        <v>721</v>
      </c>
      <c r="D543" s="31" t="s">
        <v>188</v>
      </c>
      <c r="E543" s="37" t="s">
        <v>39</v>
      </c>
      <c r="F543" s="34">
        <v>52</v>
      </c>
      <c r="G543" s="35">
        <v>700</v>
      </c>
      <c r="H543" s="43">
        <f t="shared" si="32"/>
        <v>36400</v>
      </c>
      <c r="I543" s="43">
        <f t="shared" si="33"/>
        <v>43316</v>
      </c>
      <c r="J543" s="51">
        <f t="shared" si="34"/>
        <v>7309.2369477911643</v>
      </c>
      <c r="K543" s="31" t="s">
        <v>26</v>
      </c>
      <c r="L543" s="60"/>
      <c r="M543" s="31"/>
      <c r="N543" s="31"/>
    </row>
    <row r="544" spans="1:14" s="36" customFormat="1">
      <c r="A544" s="26">
        <v>323</v>
      </c>
      <c r="B544" s="31" t="s">
        <v>726</v>
      </c>
      <c r="C544" s="68" t="s">
        <v>727</v>
      </c>
      <c r="D544" s="31" t="s">
        <v>188</v>
      </c>
      <c r="E544" s="37" t="s">
        <v>39</v>
      </c>
      <c r="F544" s="34">
        <v>6</v>
      </c>
      <c r="G544" s="35">
        <v>600</v>
      </c>
      <c r="H544" s="43">
        <f t="shared" si="32"/>
        <v>3600</v>
      </c>
      <c r="I544" s="43">
        <f t="shared" si="33"/>
        <v>4284</v>
      </c>
      <c r="J544" s="51">
        <f t="shared" si="34"/>
        <v>722.89156626506019</v>
      </c>
      <c r="K544" s="31" t="s">
        <v>26</v>
      </c>
      <c r="L544" s="60"/>
      <c r="M544" s="31"/>
      <c r="N544" s="31"/>
    </row>
    <row r="545" spans="1:14" s="36" customFormat="1">
      <c r="A545" s="26">
        <v>324</v>
      </c>
      <c r="B545" s="31" t="s">
        <v>728</v>
      </c>
      <c r="C545" s="74" t="s">
        <v>729</v>
      </c>
      <c r="D545" s="37" t="s">
        <v>24</v>
      </c>
      <c r="E545" s="37" t="s">
        <v>39</v>
      </c>
      <c r="F545" s="34">
        <v>240</v>
      </c>
      <c r="G545" s="35">
        <v>15</v>
      </c>
      <c r="H545" s="43">
        <f t="shared" si="32"/>
        <v>3600</v>
      </c>
      <c r="I545" s="43">
        <f t="shared" si="33"/>
        <v>4284</v>
      </c>
      <c r="J545" s="51">
        <f t="shared" si="34"/>
        <v>722.89156626506019</v>
      </c>
      <c r="K545" s="31" t="s">
        <v>26</v>
      </c>
      <c r="L545" s="60"/>
      <c r="M545" s="31"/>
      <c r="N545" s="31"/>
    </row>
    <row r="546" spans="1:14" s="36" customFormat="1">
      <c r="A546" s="26">
        <v>325</v>
      </c>
      <c r="B546" s="31" t="s">
        <v>730</v>
      </c>
      <c r="C546" s="68" t="s">
        <v>731</v>
      </c>
      <c r="D546" s="37" t="s">
        <v>24</v>
      </c>
      <c r="E546" s="37" t="s">
        <v>39</v>
      </c>
      <c r="F546" s="34">
        <v>70</v>
      </c>
      <c r="G546" s="35">
        <v>5</v>
      </c>
      <c r="H546" s="43">
        <f t="shared" si="32"/>
        <v>350</v>
      </c>
      <c r="I546" s="43">
        <f t="shared" si="33"/>
        <v>416.5</v>
      </c>
      <c r="J546" s="51">
        <f t="shared" si="34"/>
        <v>70.281124497991968</v>
      </c>
      <c r="K546" s="31" t="s">
        <v>26</v>
      </c>
      <c r="L546" s="60"/>
      <c r="M546" s="31"/>
      <c r="N546" s="31"/>
    </row>
    <row r="547" spans="1:14" s="36" customFormat="1">
      <c r="A547" s="26">
        <v>326</v>
      </c>
      <c r="B547" s="31" t="s">
        <v>732</v>
      </c>
      <c r="C547" s="73" t="s">
        <v>731</v>
      </c>
      <c r="D547" s="37" t="s">
        <v>24</v>
      </c>
      <c r="E547" s="37" t="s">
        <v>39</v>
      </c>
      <c r="F547" s="34">
        <v>400</v>
      </c>
      <c r="G547" s="35">
        <v>6</v>
      </c>
      <c r="H547" s="43">
        <f t="shared" si="32"/>
        <v>2400</v>
      </c>
      <c r="I547" s="43">
        <f t="shared" si="33"/>
        <v>2856</v>
      </c>
      <c r="J547" s="51">
        <f t="shared" si="34"/>
        <v>481.92771084337346</v>
      </c>
      <c r="K547" s="31" t="s">
        <v>26</v>
      </c>
      <c r="L547" s="60"/>
      <c r="M547" s="31"/>
      <c r="N547" s="31"/>
    </row>
    <row r="548" spans="1:14" s="36" customFormat="1">
      <c r="A548" s="26">
        <v>327</v>
      </c>
      <c r="B548" s="31" t="s">
        <v>733</v>
      </c>
      <c r="C548" s="68" t="s">
        <v>731</v>
      </c>
      <c r="D548" s="37" t="s">
        <v>24</v>
      </c>
      <c r="E548" s="37" t="s">
        <v>39</v>
      </c>
      <c r="F548" s="34">
        <v>250</v>
      </c>
      <c r="G548" s="35">
        <v>6</v>
      </c>
      <c r="H548" s="43">
        <f t="shared" si="32"/>
        <v>1500</v>
      </c>
      <c r="I548" s="43">
        <f t="shared" si="33"/>
        <v>1785</v>
      </c>
      <c r="J548" s="51">
        <f t="shared" si="34"/>
        <v>301.20481927710841</v>
      </c>
      <c r="K548" s="31" t="s">
        <v>26</v>
      </c>
      <c r="L548" s="60"/>
      <c r="M548" s="31"/>
      <c r="N548" s="31"/>
    </row>
    <row r="549" spans="1:14" s="36" customFormat="1">
      <c r="A549" s="26">
        <v>328</v>
      </c>
      <c r="B549" s="31" t="s">
        <v>734</v>
      </c>
      <c r="C549" s="73" t="s">
        <v>735</v>
      </c>
      <c r="D549" s="37" t="s">
        <v>24</v>
      </c>
      <c r="E549" s="37" t="s">
        <v>39</v>
      </c>
      <c r="F549" s="34">
        <v>50</v>
      </c>
      <c r="G549" s="35">
        <v>40</v>
      </c>
      <c r="H549" s="43">
        <f t="shared" si="32"/>
        <v>2000</v>
      </c>
      <c r="I549" s="43">
        <f t="shared" si="33"/>
        <v>2380</v>
      </c>
      <c r="J549" s="51">
        <f t="shared" si="34"/>
        <v>401.60642570281124</v>
      </c>
      <c r="K549" s="31" t="s">
        <v>26</v>
      </c>
      <c r="L549" s="60"/>
      <c r="M549" s="31"/>
      <c r="N549" s="31"/>
    </row>
    <row r="550" spans="1:14" s="36" customFormat="1">
      <c r="A550" s="26">
        <v>329</v>
      </c>
      <c r="B550" s="31" t="s">
        <v>736</v>
      </c>
      <c r="C550" s="68" t="s">
        <v>735</v>
      </c>
      <c r="D550" s="37" t="s">
        <v>24</v>
      </c>
      <c r="E550" s="37" t="s">
        <v>39</v>
      </c>
      <c r="F550" s="34">
        <v>20</v>
      </c>
      <c r="G550" s="35">
        <v>600</v>
      </c>
      <c r="H550" s="43">
        <f t="shared" si="32"/>
        <v>12000</v>
      </c>
      <c r="I550" s="43">
        <f t="shared" si="33"/>
        <v>14280</v>
      </c>
      <c r="J550" s="51">
        <f t="shared" si="34"/>
        <v>2409.6385542168673</v>
      </c>
      <c r="K550" s="31" t="s">
        <v>26</v>
      </c>
      <c r="L550" s="60"/>
      <c r="M550" s="31"/>
      <c r="N550" s="31"/>
    </row>
    <row r="551" spans="1:14" s="36" customFormat="1">
      <c r="A551" s="26">
        <v>330</v>
      </c>
      <c r="B551" s="31" t="s">
        <v>737</v>
      </c>
      <c r="C551" s="73" t="s">
        <v>563</v>
      </c>
      <c r="D551" s="37" t="s">
        <v>24</v>
      </c>
      <c r="E551" s="37" t="s">
        <v>39</v>
      </c>
      <c r="F551" s="34">
        <v>4</v>
      </c>
      <c r="G551" s="35">
        <v>30</v>
      </c>
      <c r="H551" s="43">
        <f t="shared" si="32"/>
        <v>120</v>
      </c>
      <c r="I551" s="43">
        <f t="shared" si="33"/>
        <v>142.79999999999998</v>
      </c>
      <c r="J551" s="51">
        <f t="shared" si="34"/>
        <v>24.096385542168672</v>
      </c>
      <c r="K551" s="31" t="s">
        <v>26</v>
      </c>
      <c r="L551" s="60"/>
      <c r="M551" s="31"/>
      <c r="N551" s="31"/>
    </row>
    <row r="552" spans="1:14" s="36" customFormat="1">
      <c r="A552" s="26">
        <v>331</v>
      </c>
      <c r="B552" s="31" t="s">
        <v>738</v>
      </c>
      <c r="C552" s="73" t="s">
        <v>563</v>
      </c>
      <c r="D552" s="37" t="s">
        <v>24</v>
      </c>
      <c r="E552" s="37" t="s">
        <v>39</v>
      </c>
      <c r="F552" s="34">
        <v>30</v>
      </c>
      <c r="G552" s="35">
        <v>160</v>
      </c>
      <c r="H552" s="43">
        <f t="shared" si="32"/>
        <v>4800</v>
      </c>
      <c r="I552" s="43">
        <f t="shared" si="33"/>
        <v>5712</v>
      </c>
      <c r="J552" s="51">
        <f t="shared" si="34"/>
        <v>963.85542168674692</v>
      </c>
      <c r="K552" s="31" t="s">
        <v>26</v>
      </c>
      <c r="L552" s="60"/>
      <c r="M552" s="31"/>
      <c r="N552" s="31"/>
    </row>
    <row r="553" spans="1:14" s="36" customFormat="1">
      <c r="A553" s="26">
        <v>332</v>
      </c>
      <c r="B553" s="31" t="s">
        <v>739</v>
      </c>
      <c r="C553" s="73" t="s">
        <v>735</v>
      </c>
      <c r="D553" s="37" t="s">
        <v>24</v>
      </c>
      <c r="E553" s="37" t="s">
        <v>39</v>
      </c>
      <c r="F553" s="34">
        <v>19</v>
      </c>
      <c r="G553" s="35">
        <v>150</v>
      </c>
      <c r="H553" s="43">
        <f t="shared" si="32"/>
        <v>2850</v>
      </c>
      <c r="I553" s="43">
        <f t="shared" si="33"/>
        <v>3391.5</v>
      </c>
      <c r="J553" s="51">
        <f t="shared" si="34"/>
        <v>572.28915662650593</v>
      </c>
      <c r="K553" s="31" t="s">
        <v>26</v>
      </c>
      <c r="L553" s="60"/>
      <c r="M553" s="31"/>
      <c r="N553" s="31"/>
    </row>
    <row r="554" spans="1:14" s="36" customFormat="1">
      <c r="A554" s="26">
        <v>333</v>
      </c>
      <c r="B554" s="31" t="s">
        <v>740</v>
      </c>
      <c r="C554" s="73" t="s">
        <v>741</v>
      </c>
      <c r="D554" s="37" t="s">
        <v>24</v>
      </c>
      <c r="E554" s="37" t="s">
        <v>39</v>
      </c>
      <c r="F554" s="34">
        <v>100</v>
      </c>
      <c r="G554" s="35">
        <v>45</v>
      </c>
      <c r="H554" s="43">
        <f t="shared" si="32"/>
        <v>4500</v>
      </c>
      <c r="I554" s="43">
        <f t="shared" si="33"/>
        <v>5355</v>
      </c>
      <c r="J554" s="51">
        <f t="shared" si="34"/>
        <v>903.61445783132524</v>
      </c>
      <c r="K554" s="31" t="s">
        <v>26</v>
      </c>
      <c r="L554" s="60"/>
      <c r="M554" s="31"/>
      <c r="N554" s="31"/>
    </row>
    <row r="555" spans="1:14" s="36" customFormat="1">
      <c r="A555" s="26">
        <v>334</v>
      </c>
      <c r="B555" s="31" t="s">
        <v>742</v>
      </c>
      <c r="C555" s="73" t="s">
        <v>743</v>
      </c>
      <c r="D555" s="37" t="s">
        <v>24</v>
      </c>
      <c r="E555" s="37" t="s">
        <v>39</v>
      </c>
      <c r="F555" s="34">
        <v>2130</v>
      </c>
      <c r="G555" s="35">
        <v>6</v>
      </c>
      <c r="H555" s="43">
        <f t="shared" si="32"/>
        <v>12780</v>
      </c>
      <c r="I555" s="43">
        <f t="shared" si="33"/>
        <v>15208.199999999999</v>
      </c>
      <c r="J555" s="51">
        <f t="shared" si="34"/>
        <v>2566.2650602409635</v>
      </c>
      <c r="K555" s="31" t="s">
        <v>26</v>
      </c>
      <c r="L555" s="60"/>
      <c r="M555" s="31"/>
      <c r="N555" s="31"/>
    </row>
    <row r="556" spans="1:14" s="36" customFormat="1">
      <c r="A556" s="26">
        <v>335</v>
      </c>
      <c r="B556" s="31" t="s">
        <v>744</v>
      </c>
      <c r="C556" s="73" t="s">
        <v>743</v>
      </c>
      <c r="D556" s="37" t="s">
        <v>24</v>
      </c>
      <c r="E556" s="31" t="s">
        <v>39</v>
      </c>
      <c r="F556" s="34">
        <v>6</v>
      </c>
      <c r="G556" s="35">
        <v>30</v>
      </c>
      <c r="H556" s="43">
        <f t="shared" ref="H556:H604" si="35">F556*G556</f>
        <v>180</v>
      </c>
      <c r="I556" s="43">
        <f t="shared" ref="I556:I604" si="36">H556*1.19</f>
        <v>214.2</v>
      </c>
      <c r="J556" s="51">
        <f t="shared" si="34"/>
        <v>36.144578313253007</v>
      </c>
      <c r="K556" s="31" t="s">
        <v>26</v>
      </c>
      <c r="L556" s="60"/>
      <c r="M556" s="31"/>
      <c r="N556" s="31"/>
    </row>
    <row r="557" spans="1:14" s="36" customFormat="1">
      <c r="A557" s="26">
        <v>336</v>
      </c>
      <c r="B557" s="31" t="s">
        <v>745</v>
      </c>
      <c r="C557" s="73" t="s">
        <v>746</v>
      </c>
      <c r="D557" s="37" t="s">
        <v>24</v>
      </c>
      <c r="E557" s="31" t="s">
        <v>39</v>
      </c>
      <c r="F557" s="34">
        <v>400</v>
      </c>
      <c r="G557" s="35">
        <v>7</v>
      </c>
      <c r="H557" s="43">
        <f t="shared" si="35"/>
        <v>2800</v>
      </c>
      <c r="I557" s="43">
        <f t="shared" si="36"/>
        <v>3332</v>
      </c>
      <c r="J557" s="51">
        <f t="shared" si="34"/>
        <v>562.24899598393574</v>
      </c>
      <c r="K557" s="31" t="s">
        <v>26</v>
      </c>
      <c r="L557" s="60"/>
      <c r="M557" s="31"/>
      <c r="N557" s="31"/>
    </row>
    <row r="558" spans="1:14" s="36" customFormat="1">
      <c r="A558" s="26">
        <v>337</v>
      </c>
      <c r="B558" s="31" t="s">
        <v>747</v>
      </c>
      <c r="C558" s="73" t="s">
        <v>748</v>
      </c>
      <c r="D558" s="37" t="s">
        <v>24</v>
      </c>
      <c r="E558" s="31" t="s">
        <v>39</v>
      </c>
      <c r="F558" s="34">
        <v>3000</v>
      </c>
      <c r="G558" s="35">
        <v>0.2</v>
      </c>
      <c r="H558" s="43">
        <f t="shared" si="35"/>
        <v>600</v>
      </c>
      <c r="I558" s="43">
        <f t="shared" si="36"/>
        <v>714</v>
      </c>
      <c r="J558" s="51">
        <f t="shared" ref="J558:J604" si="37">H558/4.98</f>
        <v>120.48192771084337</v>
      </c>
      <c r="K558" s="31" t="s">
        <v>26</v>
      </c>
      <c r="L558" s="60"/>
      <c r="M558" s="31"/>
      <c r="N558" s="31"/>
    </row>
    <row r="559" spans="1:14" s="36" customFormat="1">
      <c r="A559" s="26">
        <v>338</v>
      </c>
      <c r="B559" s="31" t="s">
        <v>749</v>
      </c>
      <c r="C559" s="68" t="s">
        <v>325</v>
      </c>
      <c r="D559" s="37" t="s">
        <v>24</v>
      </c>
      <c r="E559" s="31" t="s">
        <v>39</v>
      </c>
      <c r="F559" s="34">
        <v>5550</v>
      </c>
      <c r="G559" s="35">
        <v>4</v>
      </c>
      <c r="H559" s="43">
        <f t="shared" si="35"/>
        <v>22200</v>
      </c>
      <c r="I559" s="43">
        <f t="shared" si="36"/>
        <v>26418</v>
      </c>
      <c r="J559" s="51">
        <f t="shared" si="37"/>
        <v>4457.8313253012047</v>
      </c>
      <c r="K559" s="31" t="s">
        <v>26</v>
      </c>
      <c r="L559" s="60"/>
      <c r="M559" s="31"/>
      <c r="N559" s="31"/>
    </row>
    <row r="560" spans="1:14" s="36" customFormat="1">
      <c r="A560" s="26">
        <v>339</v>
      </c>
      <c r="B560" s="31" t="s">
        <v>750</v>
      </c>
      <c r="C560" s="73" t="s">
        <v>751</v>
      </c>
      <c r="D560" s="37" t="s">
        <v>24</v>
      </c>
      <c r="E560" s="31" t="s">
        <v>39</v>
      </c>
      <c r="F560" s="34">
        <v>60</v>
      </c>
      <c r="G560" s="35">
        <v>720</v>
      </c>
      <c r="H560" s="43">
        <f t="shared" si="35"/>
        <v>43200</v>
      </c>
      <c r="I560" s="43">
        <f t="shared" si="36"/>
        <v>51408</v>
      </c>
      <c r="J560" s="51">
        <f t="shared" si="37"/>
        <v>8674.6987951807223</v>
      </c>
      <c r="K560" s="31" t="s">
        <v>26</v>
      </c>
      <c r="L560" s="60"/>
      <c r="M560" s="31"/>
      <c r="N560" s="31"/>
    </row>
    <row r="561" spans="1:14" s="36" customFormat="1">
      <c r="A561" s="26">
        <v>340</v>
      </c>
      <c r="B561" s="31" t="s">
        <v>752</v>
      </c>
      <c r="C561" s="73" t="s">
        <v>751</v>
      </c>
      <c r="D561" s="37" t="s">
        <v>24</v>
      </c>
      <c r="E561" s="31" t="s">
        <v>39</v>
      </c>
      <c r="F561" s="34">
        <v>10</v>
      </c>
      <c r="G561" s="35">
        <v>960</v>
      </c>
      <c r="H561" s="43">
        <f t="shared" si="35"/>
        <v>9600</v>
      </c>
      <c r="I561" s="43">
        <f t="shared" si="36"/>
        <v>11424</v>
      </c>
      <c r="J561" s="51">
        <f t="shared" si="37"/>
        <v>1927.7108433734938</v>
      </c>
      <c r="K561" s="31" t="s">
        <v>26</v>
      </c>
      <c r="L561" s="60"/>
      <c r="M561" s="31"/>
      <c r="N561" s="31"/>
    </row>
    <row r="562" spans="1:14" s="36" customFormat="1">
      <c r="A562" s="26">
        <v>341</v>
      </c>
      <c r="B562" s="31" t="s">
        <v>753</v>
      </c>
      <c r="C562" s="73" t="s">
        <v>754</v>
      </c>
      <c r="D562" s="37" t="s">
        <v>24</v>
      </c>
      <c r="E562" s="31" t="s">
        <v>39</v>
      </c>
      <c r="F562" s="34">
        <v>7</v>
      </c>
      <c r="G562" s="35">
        <v>800</v>
      </c>
      <c r="H562" s="43">
        <f t="shared" si="35"/>
        <v>5600</v>
      </c>
      <c r="I562" s="43">
        <f t="shared" si="36"/>
        <v>6664</v>
      </c>
      <c r="J562" s="51">
        <f t="shared" si="37"/>
        <v>1124.4979919678715</v>
      </c>
      <c r="K562" s="31" t="s">
        <v>26</v>
      </c>
      <c r="L562" s="60"/>
      <c r="M562" s="31"/>
      <c r="N562" s="31"/>
    </row>
    <row r="563" spans="1:14" s="36" customFormat="1">
      <c r="A563" s="26">
        <v>342</v>
      </c>
      <c r="B563" s="31" t="s">
        <v>755</v>
      </c>
      <c r="C563" s="73" t="s">
        <v>754</v>
      </c>
      <c r="D563" s="37" t="s">
        <v>24</v>
      </c>
      <c r="E563" s="31" t="s">
        <v>39</v>
      </c>
      <c r="F563" s="34">
        <v>52</v>
      </c>
      <c r="G563" s="35">
        <v>2100</v>
      </c>
      <c r="H563" s="43">
        <f t="shared" si="35"/>
        <v>109200</v>
      </c>
      <c r="I563" s="43">
        <f t="shared" si="36"/>
        <v>129948</v>
      </c>
      <c r="J563" s="51">
        <f t="shared" si="37"/>
        <v>21927.710843373494</v>
      </c>
      <c r="K563" s="31" t="s">
        <v>26</v>
      </c>
      <c r="L563" s="60"/>
      <c r="M563" s="31"/>
      <c r="N563" s="31"/>
    </row>
    <row r="564" spans="1:14" s="36" customFormat="1">
      <c r="A564" s="26">
        <v>343</v>
      </c>
      <c r="B564" s="31" t="s">
        <v>756</v>
      </c>
      <c r="C564" s="68" t="s">
        <v>757</v>
      </c>
      <c r="D564" s="37" t="s">
        <v>24</v>
      </c>
      <c r="E564" s="31" t="s">
        <v>39</v>
      </c>
      <c r="F564" s="34">
        <v>20</v>
      </c>
      <c r="G564" s="35">
        <v>600</v>
      </c>
      <c r="H564" s="43">
        <f t="shared" si="35"/>
        <v>12000</v>
      </c>
      <c r="I564" s="43">
        <f t="shared" si="36"/>
        <v>14280</v>
      </c>
      <c r="J564" s="51">
        <f t="shared" si="37"/>
        <v>2409.6385542168673</v>
      </c>
      <c r="K564" s="31" t="s">
        <v>26</v>
      </c>
      <c r="L564" s="60"/>
      <c r="M564" s="31"/>
      <c r="N564" s="31"/>
    </row>
    <row r="565" spans="1:14" s="36" customFormat="1">
      <c r="A565" s="26">
        <v>344</v>
      </c>
      <c r="B565" s="31" t="s">
        <v>758</v>
      </c>
      <c r="C565" s="73" t="s">
        <v>751</v>
      </c>
      <c r="D565" s="37" t="s">
        <v>24</v>
      </c>
      <c r="E565" s="31" t="s">
        <v>39</v>
      </c>
      <c r="F565" s="34">
        <v>15</v>
      </c>
      <c r="G565" s="35">
        <v>150</v>
      </c>
      <c r="H565" s="43">
        <f t="shared" si="35"/>
        <v>2250</v>
      </c>
      <c r="I565" s="43">
        <f t="shared" si="36"/>
        <v>2677.5</v>
      </c>
      <c r="J565" s="51">
        <f t="shared" si="37"/>
        <v>451.80722891566262</v>
      </c>
      <c r="K565" s="31" t="s">
        <v>26</v>
      </c>
      <c r="L565" s="60"/>
      <c r="M565" s="31"/>
      <c r="N565" s="31"/>
    </row>
    <row r="566" spans="1:14" s="36" customFormat="1">
      <c r="A566" s="26">
        <v>345</v>
      </c>
      <c r="B566" s="31" t="s">
        <v>759</v>
      </c>
      <c r="C566" s="73" t="s">
        <v>760</v>
      </c>
      <c r="D566" s="37" t="s">
        <v>24</v>
      </c>
      <c r="E566" s="31" t="s">
        <v>39</v>
      </c>
      <c r="F566" s="34">
        <v>1</v>
      </c>
      <c r="G566" s="35">
        <v>250</v>
      </c>
      <c r="H566" s="43">
        <f t="shared" si="35"/>
        <v>250</v>
      </c>
      <c r="I566" s="43">
        <f t="shared" si="36"/>
        <v>297.5</v>
      </c>
      <c r="J566" s="51">
        <f t="shared" si="37"/>
        <v>50.200803212851405</v>
      </c>
      <c r="K566" s="31" t="s">
        <v>26</v>
      </c>
      <c r="L566" s="60"/>
      <c r="M566" s="31"/>
      <c r="N566" s="31"/>
    </row>
    <row r="567" spans="1:14" s="36" customFormat="1">
      <c r="A567" s="26">
        <v>346</v>
      </c>
      <c r="B567" s="31" t="s">
        <v>761</v>
      </c>
      <c r="C567" s="68" t="s">
        <v>762</v>
      </c>
      <c r="D567" s="37" t="s">
        <v>24</v>
      </c>
      <c r="E567" s="31" t="s">
        <v>39</v>
      </c>
      <c r="F567" s="34">
        <v>1</v>
      </c>
      <c r="G567" s="35">
        <v>1000</v>
      </c>
      <c r="H567" s="43">
        <f t="shared" si="35"/>
        <v>1000</v>
      </c>
      <c r="I567" s="43">
        <f t="shared" si="36"/>
        <v>1190</v>
      </c>
      <c r="J567" s="51">
        <f t="shared" si="37"/>
        <v>200.80321285140562</v>
      </c>
      <c r="K567" s="31" t="s">
        <v>26</v>
      </c>
      <c r="L567" s="60"/>
      <c r="M567" s="31"/>
      <c r="N567" s="31"/>
    </row>
    <row r="568" spans="1:14" s="36" customFormat="1">
      <c r="A568" s="26">
        <v>347</v>
      </c>
      <c r="B568" s="31" t="s">
        <v>763</v>
      </c>
      <c r="C568" s="73" t="s">
        <v>751</v>
      </c>
      <c r="D568" s="37" t="s">
        <v>24</v>
      </c>
      <c r="E568" s="31" t="s">
        <v>39</v>
      </c>
      <c r="F568" s="34">
        <v>4</v>
      </c>
      <c r="G568" s="35">
        <v>6</v>
      </c>
      <c r="H568" s="43">
        <f t="shared" si="35"/>
        <v>24</v>
      </c>
      <c r="I568" s="43">
        <f t="shared" si="36"/>
        <v>28.56</v>
      </c>
      <c r="J568" s="51">
        <f t="shared" si="37"/>
        <v>4.8192771084337345</v>
      </c>
      <c r="K568" s="31" t="s">
        <v>26</v>
      </c>
      <c r="L568" s="60"/>
      <c r="M568" s="31"/>
      <c r="N568" s="31"/>
    </row>
    <row r="569" spans="1:14" s="36" customFormat="1">
      <c r="A569" s="26">
        <v>348</v>
      </c>
      <c r="B569" s="31" t="s">
        <v>764</v>
      </c>
      <c r="C569" s="73" t="s">
        <v>765</v>
      </c>
      <c r="D569" s="37" t="s">
        <v>24</v>
      </c>
      <c r="E569" s="31" t="s">
        <v>39</v>
      </c>
      <c r="F569" s="34">
        <v>20</v>
      </c>
      <c r="G569" s="35">
        <v>650</v>
      </c>
      <c r="H569" s="43">
        <f t="shared" si="35"/>
        <v>13000</v>
      </c>
      <c r="I569" s="43">
        <f t="shared" si="36"/>
        <v>15470</v>
      </c>
      <c r="J569" s="51">
        <f t="shared" si="37"/>
        <v>2610.4417670682728</v>
      </c>
      <c r="K569" s="31" t="s">
        <v>26</v>
      </c>
      <c r="L569" s="60"/>
      <c r="M569" s="31"/>
      <c r="N569" s="31"/>
    </row>
    <row r="570" spans="1:14" s="36" customFormat="1">
      <c r="A570" s="26">
        <v>349</v>
      </c>
      <c r="B570" s="31" t="s">
        <v>766</v>
      </c>
      <c r="C570" s="73" t="s">
        <v>767</v>
      </c>
      <c r="D570" s="37" t="s">
        <v>24</v>
      </c>
      <c r="E570" s="31" t="s">
        <v>39</v>
      </c>
      <c r="F570" s="34">
        <v>500</v>
      </c>
      <c r="G570" s="35">
        <v>10</v>
      </c>
      <c r="H570" s="43">
        <f t="shared" si="35"/>
        <v>5000</v>
      </c>
      <c r="I570" s="43">
        <f t="shared" si="36"/>
        <v>5950</v>
      </c>
      <c r="J570" s="51">
        <f t="shared" si="37"/>
        <v>1004.016064257028</v>
      </c>
      <c r="K570" s="31" t="s">
        <v>26</v>
      </c>
      <c r="L570" s="60"/>
      <c r="M570" s="31"/>
      <c r="N570" s="31"/>
    </row>
    <row r="571" spans="1:14" s="36" customFormat="1">
      <c r="A571" s="26">
        <v>350</v>
      </c>
      <c r="B571" s="31" t="s">
        <v>768</v>
      </c>
      <c r="C571" s="73" t="s">
        <v>769</v>
      </c>
      <c r="D571" s="37" t="s">
        <v>24</v>
      </c>
      <c r="E571" s="31" t="s">
        <v>39</v>
      </c>
      <c r="F571" s="34">
        <v>300</v>
      </c>
      <c r="G571" s="35">
        <v>50</v>
      </c>
      <c r="H571" s="43">
        <f t="shared" si="35"/>
        <v>15000</v>
      </c>
      <c r="I571" s="43">
        <f t="shared" si="36"/>
        <v>17850</v>
      </c>
      <c r="J571" s="51">
        <f t="shared" si="37"/>
        <v>3012.0481927710839</v>
      </c>
      <c r="K571" s="31" t="s">
        <v>26</v>
      </c>
      <c r="L571" s="60"/>
      <c r="M571" s="31"/>
      <c r="N571" s="31"/>
    </row>
    <row r="572" spans="1:14" s="36" customFormat="1">
      <c r="A572" s="26">
        <v>351</v>
      </c>
      <c r="B572" s="31" t="s">
        <v>770</v>
      </c>
      <c r="C572" s="73" t="s">
        <v>115</v>
      </c>
      <c r="D572" s="37" t="s">
        <v>24</v>
      </c>
      <c r="E572" s="31" t="s">
        <v>39</v>
      </c>
      <c r="F572" s="34">
        <v>15</v>
      </c>
      <c r="G572" s="35">
        <v>15</v>
      </c>
      <c r="H572" s="43">
        <f t="shared" si="35"/>
        <v>225</v>
      </c>
      <c r="I572" s="43">
        <f t="shared" si="36"/>
        <v>267.75</v>
      </c>
      <c r="J572" s="51">
        <f t="shared" si="37"/>
        <v>45.180722891566262</v>
      </c>
      <c r="K572" s="31" t="s">
        <v>26</v>
      </c>
      <c r="L572" s="60"/>
      <c r="M572" s="31"/>
      <c r="N572" s="31"/>
    </row>
    <row r="573" spans="1:14" s="36" customFormat="1">
      <c r="A573" s="26">
        <v>352</v>
      </c>
      <c r="B573" s="31" t="s">
        <v>771</v>
      </c>
      <c r="C573" s="73" t="s">
        <v>772</v>
      </c>
      <c r="D573" s="37" t="s">
        <v>24</v>
      </c>
      <c r="E573" s="31" t="s">
        <v>39</v>
      </c>
      <c r="F573" s="34">
        <v>1</v>
      </c>
      <c r="G573" s="35">
        <v>40</v>
      </c>
      <c r="H573" s="43">
        <f t="shared" si="35"/>
        <v>40</v>
      </c>
      <c r="I573" s="43">
        <f t="shared" si="36"/>
        <v>47.599999999999994</v>
      </c>
      <c r="J573" s="51">
        <f t="shared" si="37"/>
        <v>8.0321285140562235</v>
      </c>
      <c r="K573" s="31" t="s">
        <v>26</v>
      </c>
      <c r="L573" s="60"/>
      <c r="M573" s="31"/>
      <c r="N573" s="31"/>
    </row>
    <row r="574" spans="1:14" s="36" customFormat="1">
      <c r="A574" s="26">
        <v>353</v>
      </c>
      <c r="B574" s="31" t="s">
        <v>773</v>
      </c>
      <c r="C574" s="73" t="s">
        <v>774</v>
      </c>
      <c r="D574" s="37" t="s">
        <v>24</v>
      </c>
      <c r="E574" s="31" t="s">
        <v>775</v>
      </c>
      <c r="F574" s="34">
        <v>5</v>
      </c>
      <c r="G574" s="35">
        <v>8</v>
      </c>
      <c r="H574" s="43">
        <f t="shared" si="35"/>
        <v>40</v>
      </c>
      <c r="I574" s="43">
        <f t="shared" si="36"/>
        <v>47.599999999999994</v>
      </c>
      <c r="J574" s="51">
        <f t="shared" si="37"/>
        <v>8.0321285140562235</v>
      </c>
      <c r="K574" s="31" t="s">
        <v>26</v>
      </c>
      <c r="L574" s="60"/>
      <c r="M574" s="31"/>
      <c r="N574" s="31"/>
    </row>
    <row r="575" spans="1:14" s="36" customFormat="1">
      <c r="A575" s="26">
        <v>354</v>
      </c>
      <c r="B575" s="31" t="s">
        <v>776</v>
      </c>
      <c r="C575" s="73" t="s">
        <v>774</v>
      </c>
      <c r="D575" s="37" t="s">
        <v>24</v>
      </c>
      <c r="E575" s="31" t="s">
        <v>39</v>
      </c>
      <c r="F575" s="34">
        <v>2</v>
      </c>
      <c r="G575" s="35">
        <v>10</v>
      </c>
      <c r="H575" s="43">
        <f t="shared" si="35"/>
        <v>20</v>
      </c>
      <c r="I575" s="43">
        <f t="shared" si="36"/>
        <v>23.799999999999997</v>
      </c>
      <c r="J575" s="51">
        <f t="shared" si="37"/>
        <v>4.0160642570281118</v>
      </c>
      <c r="K575" s="31" t="s">
        <v>26</v>
      </c>
      <c r="L575" s="60"/>
      <c r="M575" s="31"/>
      <c r="N575" s="31"/>
    </row>
    <row r="576" spans="1:14" s="36" customFormat="1">
      <c r="A576" s="26">
        <v>355</v>
      </c>
      <c r="B576" s="31" t="s">
        <v>777</v>
      </c>
      <c r="C576" s="68" t="s">
        <v>778</v>
      </c>
      <c r="D576" s="37" t="s">
        <v>24</v>
      </c>
      <c r="E576" s="31" t="s">
        <v>39</v>
      </c>
      <c r="F576" s="34">
        <v>1000</v>
      </c>
      <c r="G576" s="35">
        <v>1</v>
      </c>
      <c r="H576" s="43">
        <f t="shared" si="35"/>
        <v>1000</v>
      </c>
      <c r="I576" s="43">
        <f t="shared" si="36"/>
        <v>1190</v>
      </c>
      <c r="J576" s="51">
        <f t="shared" si="37"/>
        <v>200.80321285140562</v>
      </c>
      <c r="K576" s="31" t="s">
        <v>26</v>
      </c>
      <c r="L576" s="60"/>
      <c r="M576" s="31"/>
      <c r="N576" s="31"/>
    </row>
    <row r="577" spans="1:14" s="36" customFormat="1">
      <c r="A577" s="26">
        <v>356</v>
      </c>
      <c r="B577" s="31" t="s">
        <v>779</v>
      </c>
      <c r="C577" s="73" t="s">
        <v>780</v>
      </c>
      <c r="D577" s="37" t="s">
        <v>24</v>
      </c>
      <c r="E577" s="31" t="s">
        <v>116</v>
      </c>
      <c r="F577" s="34">
        <v>20</v>
      </c>
      <c r="G577" s="35">
        <v>250</v>
      </c>
      <c r="H577" s="43">
        <f t="shared" si="35"/>
        <v>5000</v>
      </c>
      <c r="I577" s="43">
        <f t="shared" si="36"/>
        <v>5950</v>
      </c>
      <c r="J577" s="51">
        <f t="shared" si="37"/>
        <v>1004.016064257028</v>
      </c>
      <c r="K577" s="31" t="s">
        <v>26</v>
      </c>
      <c r="L577" s="60"/>
      <c r="M577" s="31"/>
      <c r="N577" s="31"/>
    </row>
    <row r="578" spans="1:14" s="36" customFormat="1">
      <c r="A578" s="26">
        <v>357</v>
      </c>
      <c r="B578" s="31" t="s">
        <v>781</v>
      </c>
      <c r="C578" s="68" t="s">
        <v>782</v>
      </c>
      <c r="D578" s="37" t="s">
        <v>24</v>
      </c>
      <c r="E578" s="31" t="s">
        <v>130</v>
      </c>
      <c r="F578" s="34">
        <v>70</v>
      </c>
      <c r="G578" s="35">
        <v>80</v>
      </c>
      <c r="H578" s="43">
        <f t="shared" si="35"/>
        <v>5600</v>
      </c>
      <c r="I578" s="43">
        <f t="shared" si="36"/>
        <v>6664</v>
      </c>
      <c r="J578" s="51">
        <f t="shared" si="37"/>
        <v>1124.4979919678715</v>
      </c>
      <c r="K578" s="31" t="s">
        <v>26</v>
      </c>
      <c r="L578" s="60"/>
      <c r="M578" s="31"/>
      <c r="N578" s="31"/>
    </row>
    <row r="579" spans="1:14" s="36" customFormat="1">
      <c r="A579" s="26">
        <v>358</v>
      </c>
      <c r="B579" s="31" t="s">
        <v>783</v>
      </c>
      <c r="C579" s="73" t="s">
        <v>784</v>
      </c>
      <c r="D579" s="37" t="s">
        <v>24</v>
      </c>
      <c r="E579" s="31" t="s">
        <v>64</v>
      </c>
      <c r="F579" s="34">
        <v>470</v>
      </c>
      <c r="G579" s="35">
        <v>6</v>
      </c>
      <c r="H579" s="43">
        <f t="shared" si="35"/>
        <v>2820</v>
      </c>
      <c r="I579" s="43">
        <f t="shared" si="36"/>
        <v>3355.7999999999997</v>
      </c>
      <c r="J579" s="51">
        <f t="shared" si="37"/>
        <v>566.26506024096386</v>
      </c>
      <c r="K579" s="31" t="s">
        <v>26</v>
      </c>
      <c r="L579" s="60"/>
      <c r="M579" s="31"/>
      <c r="N579" s="31"/>
    </row>
    <row r="580" spans="1:14" s="36" customFormat="1">
      <c r="A580" s="26">
        <v>359</v>
      </c>
      <c r="B580" s="31" t="s">
        <v>785</v>
      </c>
      <c r="C580" s="68" t="s">
        <v>784</v>
      </c>
      <c r="D580" s="37" t="s">
        <v>24</v>
      </c>
      <c r="E580" s="31" t="s">
        <v>64</v>
      </c>
      <c r="F580" s="34">
        <v>30</v>
      </c>
      <c r="G580" s="35">
        <v>20</v>
      </c>
      <c r="H580" s="43">
        <f t="shared" si="35"/>
        <v>600</v>
      </c>
      <c r="I580" s="43">
        <f t="shared" si="36"/>
        <v>714</v>
      </c>
      <c r="J580" s="51">
        <f t="shared" si="37"/>
        <v>120.48192771084337</v>
      </c>
      <c r="K580" s="31" t="s">
        <v>26</v>
      </c>
      <c r="L580" s="60"/>
      <c r="M580" s="31"/>
      <c r="N580" s="31"/>
    </row>
    <row r="581" spans="1:14" s="36" customFormat="1">
      <c r="A581" s="26">
        <v>360</v>
      </c>
      <c r="B581" s="31" t="s">
        <v>786</v>
      </c>
      <c r="C581" s="73" t="s">
        <v>754</v>
      </c>
      <c r="D581" s="37" t="s">
        <v>24</v>
      </c>
      <c r="E581" s="31" t="s">
        <v>39</v>
      </c>
      <c r="F581" s="34">
        <v>1</v>
      </c>
      <c r="G581" s="35">
        <v>450</v>
      </c>
      <c r="H581" s="43">
        <f t="shared" si="35"/>
        <v>450</v>
      </c>
      <c r="I581" s="43">
        <f t="shared" si="36"/>
        <v>535.5</v>
      </c>
      <c r="J581" s="51">
        <f t="shared" si="37"/>
        <v>90.361445783132524</v>
      </c>
      <c r="K581" s="31" t="s">
        <v>26</v>
      </c>
      <c r="L581" s="60"/>
      <c r="M581" s="31"/>
      <c r="N581" s="31"/>
    </row>
    <row r="582" spans="1:14" s="36" customFormat="1">
      <c r="A582" s="26">
        <v>361</v>
      </c>
      <c r="B582" s="31" t="s">
        <v>787</v>
      </c>
      <c r="C582" s="68" t="s">
        <v>788</v>
      </c>
      <c r="D582" s="37" t="s">
        <v>24</v>
      </c>
      <c r="E582" s="31" t="s">
        <v>39</v>
      </c>
      <c r="F582" s="34">
        <v>167</v>
      </c>
      <c r="G582" s="35">
        <v>100</v>
      </c>
      <c r="H582" s="43">
        <f t="shared" si="35"/>
        <v>16700</v>
      </c>
      <c r="I582" s="43">
        <f t="shared" si="36"/>
        <v>19873</v>
      </c>
      <c r="J582" s="51">
        <f t="shared" si="37"/>
        <v>3353.4136546184736</v>
      </c>
      <c r="K582" s="31" t="s">
        <v>26</v>
      </c>
      <c r="L582" s="60"/>
      <c r="M582" s="31"/>
      <c r="N582" s="31"/>
    </row>
    <row r="583" spans="1:14" s="36" customFormat="1">
      <c r="A583" s="26">
        <v>362</v>
      </c>
      <c r="B583" s="31" t="s">
        <v>789</v>
      </c>
      <c r="C583" s="73" t="s">
        <v>790</v>
      </c>
      <c r="D583" s="31" t="s">
        <v>188</v>
      </c>
      <c r="E583" s="31" t="s">
        <v>39</v>
      </c>
      <c r="F583" s="34">
        <v>1</v>
      </c>
      <c r="G583" s="35">
        <v>1700</v>
      </c>
      <c r="H583" s="43">
        <f t="shared" si="35"/>
        <v>1700</v>
      </c>
      <c r="I583" s="43">
        <f t="shared" si="36"/>
        <v>2023</v>
      </c>
      <c r="J583" s="51">
        <f t="shared" si="37"/>
        <v>341.36546184738955</v>
      </c>
      <c r="K583" s="31" t="s">
        <v>26</v>
      </c>
      <c r="L583" s="60"/>
      <c r="M583" s="31"/>
      <c r="N583" s="31"/>
    </row>
    <row r="584" spans="1:14" s="36" customFormat="1">
      <c r="A584" s="26">
        <v>363</v>
      </c>
      <c r="B584" s="31" t="s">
        <v>791</v>
      </c>
      <c r="C584" s="68" t="s">
        <v>792</v>
      </c>
      <c r="D584" s="37" t="s">
        <v>24</v>
      </c>
      <c r="E584" s="31" t="s">
        <v>39</v>
      </c>
      <c r="F584" s="34">
        <v>20</v>
      </c>
      <c r="G584" s="35">
        <v>250</v>
      </c>
      <c r="H584" s="43">
        <f t="shared" si="35"/>
        <v>5000</v>
      </c>
      <c r="I584" s="43">
        <f t="shared" si="36"/>
        <v>5950</v>
      </c>
      <c r="J584" s="51">
        <f t="shared" si="37"/>
        <v>1004.016064257028</v>
      </c>
      <c r="K584" s="31" t="s">
        <v>26</v>
      </c>
      <c r="L584" s="60"/>
      <c r="M584" s="31"/>
      <c r="N584" s="31"/>
    </row>
    <row r="585" spans="1:14" s="36" customFormat="1">
      <c r="A585" s="26">
        <v>364</v>
      </c>
      <c r="B585" s="31" t="s">
        <v>793</v>
      </c>
      <c r="C585" s="73" t="s">
        <v>794</v>
      </c>
      <c r="D585" s="37" t="s">
        <v>24</v>
      </c>
      <c r="E585" s="31" t="s">
        <v>39</v>
      </c>
      <c r="F585" s="34">
        <v>10</v>
      </c>
      <c r="G585" s="35">
        <v>100</v>
      </c>
      <c r="H585" s="43">
        <f t="shared" si="35"/>
        <v>1000</v>
      </c>
      <c r="I585" s="43">
        <f t="shared" si="36"/>
        <v>1190</v>
      </c>
      <c r="J585" s="51">
        <f t="shared" si="37"/>
        <v>200.80321285140562</v>
      </c>
      <c r="K585" s="31" t="s">
        <v>26</v>
      </c>
      <c r="L585" s="60"/>
      <c r="M585" s="31"/>
      <c r="N585" s="31"/>
    </row>
    <row r="586" spans="1:14" s="36" customFormat="1">
      <c r="A586" s="26">
        <v>365</v>
      </c>
      <c r="B586" s="31" t="s">
        <v>795</v>
      </c>
      <c r="C586" s="68" t="s">
        <v>794</v>
      </c>
      <c r="D586" s="37" t="s">
        <v>24</v>
      </c>
      <c r="E586" s="31" t="s">
        <v>39</v>
      </c>
      <c r="F586" s="34">
        <v>10</v>
      </c>
      <c r="G586" s="35">
        <v>200</v>
      </c>
      <c r="H586" s="43">
        <f t="shared" si="35"/>
        <v>2000</v>
      </c>
      <c r="I586" s="43">
        <f t="shared" si="36"/>
        <v>2380</v>
      </c>
      <c r="J586" s="51">
        <f t="shared" si="37"/>
        <v>401.60642570281124</v>
      </c>
      <c r="K586" s="31" t="s">
        <v>26</v>
      </c>
      <c r="L586" s="60"/>
      <c r="M586" s="31"/>
      <c r="N586" s="31"/>
    </row>
    <row r="587" spans="1:14" s="36" customFormat="1">
      <c r="A587" s="26">
        <v>366</v>
      </c>
      <c r="B587" s="31" t="s">
        <v>796</v>
      </c>
      <c r="C587" s="73" t="s">
        <v>794</v>
      </c>
      <c r="D587" s="37" t="s">
        <v>24</v>
      </c>
      <c r="E587" s="31" t="s">
        <v>797</v>
      </c>
      <c r="F587" s="34">
        <v>600</v>
      </c>
      <c r="G587" s="35">
        <v>4</v>
      </c>
      <c r="H587" s="43">
        <f t="shared" si="35"/>
        <v>2400</v>
      </c>
      <c r="I587" s="43">
        <f t="shared" si="36"/>
        <v>2856</v>
      </c>
      <c r="J587" s="51">
        <f t="shared" si="37"/>
        <v>481.92771084337346</v>
      </c>
      <c r="K587" s="31" t="s">
        <v>26</v>
      </c>
      <c r="L587" s="60"/>
      <c r="M587" s="31"/>
      <c r="N587" s="31"/>
    </row>
    <row r="588" spans="1:14" s="36" customFormat="1">
      <c r="A588" s="26">
        <v>367</v>
      </c>
      <c r="B588" s="31" t="s">
        <v>518</v>
      </c>
      <c r="C588" s="68" t="s">
        <v>794</v>
      </c>
      <c r="D588" s="37" t="s">
        <v>24</v>
      </c>
      <c r="E588" s="31" t="s">
        <v>39</v>
      </c>
      <c r="F588" s="34">
        <v>50</v>
      </c>
      <c r="G588" s="35">
        <v>1.5</v>
      </c>
      <c r="H588" s="43">
        <f t="shared" si="35"/>
        <v>75</v>
      </c>
      <c r="I588" s="43">
        <f t="shared" si="36"/>
        <v>89.25</v>
      </c>
      <c r="J588" s="51">
        <f t="shared" si="37"/>
        <v>15.060240963855421</v>
      </c>
      <c r="K588" s="31" t="s">
        <v>26</v>
      </c>
      <c r="L588" s="60"/>
      <c r="M588" s="31"/>
      <c r="N588" s="31"/>
    </row>
    <row r="589" spans="1:14" s="36" customFormat="1">
      <c r="A589" s="26">
        <v>368</v>
      </c>
      <c r="B589" s="31" t="s">
        <v>798</v>
      </c>
      <c r="C589" s="73" t="s">
        <v>790</v>
      </c>
      <c r="D589" s="37" t="s">
        <v>24</v>
      </c>
      <c r="E589" s="31" t="s">
        <v>39</v>
      </c>
      <c r="F589" s="34">
        <v>70</v>
      </c>
      <c r="G589" s="35">
        <v>200</v>
      </c>
      <c r="H589" s="43">
        <f t="shared" si="35"/>
        <v>14000</v>
      </c>
      <c r="I589" s="43">
        <f t="shared" si="36"/>
        <v>16660</v>
      </c>
      <c r="J589" s="51">
        <f t="shared" si="37"/>
        <v>2811.2449799196784</v>
      </c>
      <c r="K589" s="31" t="s">
        <v>26</v>
      </c>
      <c r="L589" s="60"/>
      <c r="M589" s="31"/>
      <c r="N589" s="31"/>
    </row>
    <row r="590" spans="1:14" s="36" customFormat="1">
      <c r="A590" s="26">
        <v>369</v>
      </c>
      <c r="B590" s="31" t="s">
        <v>799</v>
      </c>
      <c r="C590" s="68" t="s">
        <v>800</v>
      </c>
      <c r="D590" s="37" t="s">
        <v>24</v>
      </c>
      <c r="E590" s="31" t="s">
        <v>39</v>
      </c>
      <c r="F590" s="34">
        <v>10</v>
      </c>
      <c r="G590" s="35">
        <v>100</v>
      </c>
      <c r="H590" s="43">
        <f t="shared" si="35"/>
        <v>1000</v>
      </c>
      <c r="I590" s="43">
        <f t="shared" si="36"/>
        <v>1190</v>
      </c>
      <c r="J590" s="51">
        <f t="shared" si="37"/>
        <v>200.80321285140562</v>
      </c>
      <c r="K590" s="31" t="s">
        <v>26</v>
      </c>
      <c r="L590" s="60"/>
      <c r="M590" s="31"/>
      <c r="N590" s="31"/>
    </row>
    <row r="591" spans="1:14" s="36" customFormat="1">
      <c r="A591" s="26">
        <v>370</v>
      </c>
      <c r="B591" s="31" t="s">
        <v>801</v>
      </c>
      <c r="C591" s="73" t="s">
        <v>794</v>
      </c>
      <c r="D591" s="37" t="s">
        <v>24</v>
      </c>
      <c r="E591" s="31" t="s">
        <v>39</v>
      </c>
      <c r="F591" s="34">
        <v>15</v>
      </c>
      <c r="G591" s="35">
        <v>50</v>
      </c>
      <c r="H591" s="43">
        <f t="shared" si="35"/>
        <v>750</v>
      </c>
      <c r="I591" s="43">
        <f t="shared" si="36"/>
        <v>892.5</v>
      </c>
      <c r="J591" s="51">
        <f t="shared" si="37"/>
        <v>150.60240963855421</v>
      </c>
      <c r="K591" s="31" t="s">
        <v>26</v>
      </c>
      <c r="L591" s="60"/>
      <c r="M591" s="31"/>
      <c r="N591" s="31"/>
    </row>
    <row r="592" spans="1:14" s="36" customFormat="1">
      <c r="A592" s="26">
        <v>371</v>
      </c>
      <c r="B592" s="31" t="s">
        <v>802</v>
      </c>
      <c r="C592" s="68" t="s">
        <v>794</v>
      </c>
      <c r="D592" s="37" t="s">
        <v>24</v>
      </c>
      <c r="E592" s="31" t="s">
        <v>39</v>
      </c>
      <c r="F592" s="34">
        <v>2</v>
      </c>
      <c r="G592" s="35">
        <v>800</v>
      </c>
      <c r="H592" s="43">
        <f t="shared" si="35"/>
        <v>1600</v>
      </c>
      <c r="I592" s="43">
        <f t="shared" si="36"/>
        <v>1904</v>
      </c>
      <c r="J592" s="51">
        <f t="shared" si="37"/>
        <v>321.28514056224896</v>
      </c>
      <c r="K592" s="31" t="s">
        <v>26</v>
      </c>
      <c r="L592" s="60"/>
      <c r="M592" s="31"/>
      <c r="N592" s="31"/>
    </row>
    <row r="593" spans="1:14" s="36" customFormat="1">
      <c r="A593" s="26">
        <v>372</v>
      </c>
      <c r="B593" s="31" t="s">
        <v>803</v>
      </c>
      <c r="C593" s="73" t="s">
        <v>751</v>
      </c>
      <c r="D593" s="37" t="s">
        <v>24</v>
      </c>
      <c r="E593" s="31" t="s">
        <v>39</v>
      </c>
      <c r="F593" s="34">
        <v>24</v>
      </c>
      <c r="G593" s="35">
        <v>3</v>
      </c>
      <c r="H593" s="43">
        <f t="shared" si="35"/>
        <v>72</v>
      </c>
      <c r="I593" s="43">
        <f t="shared" si="36"/>
        <v>85.679999999999993</v>
      </c>
      <c r="J593" s="51">
        <f t="shared" si="37"/>
        <v>14.457831325301203</v>
      </c>
      <c r="K593" s="31" t="s">
        <v>26</v>
      </c>
      <c r="L593" s="60"/>
      <c r="M593" s="31"/>
      <c r="N593" s="31"/>
    </row>
    <row r="594" spans="1:14" s="36" customFormat="1">
      <c r="A594" s="26">
        <v>373</v>
      </c>
      <c r="B594" s="31" t="s">
        <v>804</v>
      </c>
      <c r="C594" s="68" t="s">
        <v>805</v>
      </c>
      <c r="D594" s="37" t="s">
        <v>24</v>
      </c>
      <c r="E594" s="31" t="s">
        <v>39</v>
      </c>
      <c r="F594" s="34">
        <v>2</v>
      </c>
      <c r="G594" s="35">
        <v>250</v>
      </c>
      <c r="H594" s="43">
        <f t="shared" si="35"/>
        <v>500</v>
      </c>
      <c r="I594" s="43">
        <f t="shared" si="36"/>
        <v>595</v>
      </c>
      <c r="J594" s="51">
        <f t="shared" si="37"/>
        <v>100.40160642570281</v>
      </c>
      <c r="K594" s="31" t="s">
        <v>26</v>
      </c>
      <c r="L594" s="60"/>
      <c r="M594" s="31"/>
      <c r="N594" s="31"/>
    </row>
    <row r="595" spans="1:14" s="36" customFormat="1">
      <c r="A595" s="26">
        <v>374</v>
      </c>
      <c r="B595" s="31" t="s">
        <v>806</v>
      </c>
      <c r="C595" s="73" t="s">
        <v>731</v>
      </c>
      <c r="D595" s="37" t="s">
        <v>24</v>
      </c>
      <c r="E595" s="31" t="s">
        <v>39</v>
      </c>
      <c r="F595" s="34">
        <v>2</v>
      </c>
      <c r="G595" s="35">
        <v>350</v>
      </c>
      <c r="H595" s="43">
        <f t="shared" si="35"/>
        <v>700</v>
      </c>
      <c r="I595" s="43">
        <f t="shared" si="36"/>
        <v>833</v>
      </c>
      <c r="J595" s="51">
        <f t="shared" si="37"/>
        <v>140.56224899598394</v>
      </c>
      <c r="K595" s="31" t="s">
        <v>26</v>
      </c>
      <c r="L595" s="60"/>
      <c r="M595" s="31"/>
      <c r="N595" s="31"/>
    </row>
    <row r="596" spans="1:14" s="36" customFormat="1">
      <c r="A596" s="26">
        <v>375</v>
      </c>
      <c r="B596" s="31" t="s">
        <v>807</v>
      </c>
      <c r="C596" s="73" t="s">
        <v>731</v>
      </c>
      <c r="D596" s="37" t="s">
        <v>24</v>
      </c>
      <c r="E596" s="31" t="s">
        <v>39</v>
      </c>
      <c r="F596" s="34">
        <v>1000</v>
      </c>
      <c r="G596" s="35">
        <v>25</v>
      </c>
      <c r="H596" s="43">
        <f t="shared" si="35"/>
        <v>25000</v>
      </c>
      <c r="I596" s="43">
        <f t="shared" si="36"/>
        <v>29750</v>
      </c>
      <c r="J596" s="51">
        <f t="shared" si="37"/>
        <v>5020.0803212851397</v>
      </c>
      <c r="K596" s="31" t="s">
        <v>26</v>
      </c>
      <c r="L596" s="60"/>
      <c r="M596" s="31"/>
      <c r="N596" s="31"/>
    </row>
    <row r="597" spans="1:14" s="36" customFormat="1">
      <c r="A597" s="26">
        <v>376</v>
      </c>
      <c r="B597" s="31" t="s">
        <v>808</v>
      </c>
      <c r="C597" s="73" t="s">
        <v>741</v>
      </c>
      <c r="D597" s="37" t="s">
        <v>24</v>
      </c>
      <c r="E597" s="31" t="s">
        <v>39</v>
      </c>
      <c r="F597" s="34">
        <v>10</v>
      </c>
      <c r="G597" s="35">
        <v>15</v>
      </c>
      <c r="H597" s="43">
        <f t="shared" si="35"/>
        <v>150</v>
      </c>
      <c r="I597" s="43">
        <f t="shared" si="36"/>
        <v>178.5</v>
      </c>
      <c r="J597" s="51">
        <f t="shared" si="37"/>
        <v>30.120481927710841</v>
      </c>
      <c r="K597" s="31" t="s">
        <v>26</v>
      </c>
      <c r="L597" s="60"/>
      <c r="M597" s="31"/>
      <c r="N597" s="31"/>
    </row>
    <row r="598" spans="1:14" s="36" customFormat="1">
      <c r="A598" s="26">
        <v>377</v>
      </c>
      <c r="B598" s="31" t="s">
        <v>809</v>
      </c>
      <c r="C598" s="68" t="s">
        <v>810</v>
      </c>
      <c r="D598" s="37" t="s">
        <v>24</v>
      </c>
      <c r="E598" s="31" t="s">
        <v>130</v>
      </c>
      <c r="F598" s="34">
        <v>500</v>
      </c>
      <c r="G598" s="35">
        <v>2</v>
      </c>
      <c r="H598" s="43">
        <f t="shared" si="35"/>
        <v>1000</v>
      </c>
      <c r="I598" s="43">
        <f t="shared" si="36"/>
        <v>1190</v>
      </c>
      <c r="J598" s="51">
        <f t="shared" si="37"/>
        <v>200.80321285140562</v>
      </c>
      <c r="K598" s="31" t="s">
        <v>26</v>
      </c>
      <c r="L598" s="60"/>
      <c r="M598" s="31"/>
      <c r="N598" s="31"/>
    </row>
    <row r="599" spans="1:14" s="36" customFormat="1">
      <c r="A599" s="26">
        <v>378</v>
      </c>
      <c r="B599" s="31" t="s">
        <v>811</v>
      </c>
      <c r="C599" s="73" t="s">
        <v>812</v>
      </c>
      <c r="D599" s="37" t="s">
        <v>24</v>
      </c>
      <c r="E599" s="31" t="s">
        <v>39</v>
      </c>
      <c r="F599" s="34">
        <v>400</v>
      </c>
      <c r="G599" s="35">
        <v>7</v>
      </c>
      <c r="H599" s="43">
        <f t="shared" si="35"/>
        <v>2800</v>
      </c>
      <c r="I599" s="43">
        <f t="shared" si="36"/>
        <v>3332</v>
      </c>
      <c r="J599" s="51">
        <f t="shared" si="37"/>
        <v>562.24899598393574</v>
      </c>
      <c r="K599" s="31" t="s">
        <v>26</v>
      </c>
      <c r="L599" s="60"/>
      <c r="M599" s="31"/>
      <c r="N599" s="31"/>
    </row>
    <row r="600" spans="1:14" s="36" customFormat="1">
      <c r="A600" s="26">
        <v>379</v>
      </c>
      <c r="B600" s="31" t="s">
        <v>813</v>
      </c>
      <c r="C600" s="73" t="s">
        <v>814</v>
      </c>
      <c r="D600" s="37" t="s">
        <v>24</v>
      </c>
      <c r="E600" s="31" t="s">
        <v>39</v>
      </c>
      <c r="F600" s="34">
        <v>5</v>
      </c>
      <c r="G600" s="35">
        <v>150</v>
      </c>
      <c r="H600" s="43">
        <f t="shared" si="35"/>
        <v>750</v>
      </c>
      <c r="I600" s="43">
        <f t="shared" si="36"/>
        <v>892.5</v>
      </c>
      <c r="J600" s="51">
        <f t="shared" si="37"/>
        <v>150.60240963855421</v>
      </c>
      <c r="K600" s="31" t="s">
        <v>26</v>
      </c>
      <c r="L600" s="60"/>
      <c r="M600" s="31"/>
      <c r="N600" s="31"/>
    </row>
    <row r="601" spans="1:14" s="36" customFormat="1">
      <c r="A601" s="26">
        <v>380</v>
      </c>
      <c r="B601" s="31" t="s">
        <v>815</v>
      </c>
      <c r="C601" s="73" t="s">
        <v>816</v>
      </c>
      <c r="D601" s="37" t="s">
        <v>24</v>
      </c>
      <c r="E601" s="31" t="s">
        <v>39</v>
      </c>
      <c r="F601" s="34">
        <v>3</v>
      </c>
      <c r="G601" s="35">
        <v>70</v>
      </c>
      <c r="H601" s="43">
        <f t="shared" si="35"/>
        <v>210</v>
      </c>
      <c r="I601" s="43">
        <f t="shared" si="36"/>
        <v>249.89999999999998</v>
      </c>
      <c r="J601" s="51">
        <f t="shared" si="37"/>
        <v>42.168674698795179</v>
      </c>
      <c r="K601" s="31" t="s">
        <v>26</v>
      </c>
      <c r="L601" s="60"/>
      <c r="M601" s="31"/>
      <c r="N601" s="31"/>
    </row>
    <row r="602" spans="1:14" s="36" customFormat="1">
      <c r="A602" s="26">
        <v>381</v>
      </c>
      <c r="B602" s="31" t="s">
        <v>817</v>
      </c>
      <c r="C602" s="73" t="s">
        <v>818</v>
      </c>
      <c r="D602" s="37" t="s">
        <v>24</v>
      </c>
      <c r="E602" s="31" t="s">
        <v>39</v>
      </c>
      <c r="F602" s="34">
        <v>2</v>
      </c>
      <c r="G602" s="35">
        <v>11</v>
      </c>
      <c r="H602" s="43">
        <f t="shared" si="35"/>
        <v>22</v>
      </c>
      <c r="I602" s="43">
        <f t="shared" si="36"/>
        <v>26.18</v>
      </c>
      <c r="J602" s="51">
        <f t="shared" si="37"/>
        <v>4.4176706827309236</v>
      </c>
      <c r="K602" s="31" t="s">
        <v>26</v>
      </c>
      <c r="L602" s="60"/>
      <c r="M602" s="31"/>
      <c r="N602" s="31"/>
    </row>
    <row r="603" spans="1:14" s="36" customFormat="1">
      <c r="A603" s="26">
        <v>382</v>
      </c>
      <c r="B603" s="31" t="s">
        <v>819</v>
      </c>
      <c r="C603" s="73" t="s">
        <v>820</v>
      </c>
      <c r="D603" s="37" t="s">
        <v>24</v>
      </c>
      <c r="E603" s="31" t="s">
        <v>39</v>
      </c>
      <c r="F603" s="34">
        <v>2500</v>
      </c>
      <c r="G603" s="35">
        <v>0.5</v>
      </c>
      <c r="H603" s="43">
        <f t="shared" si="35"/>
        <v>1250</v>
      </c>
      <c r="I603" s="43">
        <f t="shared" si="36"/>
        <v>1487.5</v>
      </c>
      <c r="J603" s="51">
        <f t="shared" si="37"/>
        <v>251.004016064257</v>
      </c>
      <c r="K603" s="31" t="s">
        <v>26</v>
      </c>
      <c r="L603" s="60"/>
      <c r="M603" s="31"/>
      <c r="N603" s="31"/>
    </row>
    <row r="604" spans="1:14" s="33" customFormat="1" ht="15.75" thickBot="1">
      <c r="A604" s="26">
        <v>383</v>
      </c>
      <c r="B604" s="46" t="s">
        <v>821</v>
      </c>
      <c r="C604" s="68" t="s">
        <v>822</v>
      </c>
      <c r="D604" s="37" t="s">
        <v>24</v>
      </c>
      <c r="E604" s="31" t="s">
        <v>39</v>
      </c>
      <c r="F604" s="47">
        <v>20</v>
      </c>
      <c r="G604" s="48">
        <v>15</v>
      </c>
      <c r="H604" s="42">
        <f t="shared" si="35"/>
        <v>300</v>
      </c>
      <c r="I604" s="42">
        <f t="shared" si="36"/>
        <v>357</v>
      </c>
      <c r="J604" s="49">
        <f t="shared" si="37"/>
        <v>60.240963855421683</v>
      </c>
      <c r="K604" s="31" t="s">
        <v>26</v>
      </c>
      <c r="L604" s="70"/>
      <c r="M604" s="26"/>
      <c r="N604" s="26"/>
    </row>
    <row r="605" spans="1:14" s="6" customFormat="1" ht="15.75" thickBot="1">
      <c r="A605" s="75"/>
      <c r="B605" s="54" t="s">
        <v>823</v>
      </c>
      <c r="C605" s="76"/>
      <c r="D605" s="55"/>
      <c r="E605" s="55"/>
      <c r="F605" s="56"/>
      <c r="G605" s="57"/>
      <c r="H605" s="57">
        <f>SUM(H222:H604)</f>
        <v>2491655.8899999997</v>
      </c>
      <c r="I605" s="57">
        <f>SUM(I222:I529)</f>
        <v>2089655.47</v>
      </c>
      <c r="J605" s="58">
        <f>SUM(J222:J604)</f>
        <v>500332.50803212827</v>
      </c>
      <c r="K605" s="59"/>
      <c r="L605" s="60"/>
      <c r="M605" s="60"/>
      <c r="N605" s="60"/>
    </row>
    <row r="606" spans="1:14" s="6" customFormat="1">
      <c r="A606" s="19"/>
      <c r="B606" s="15"/>
      <c r="C606" s="19"/>
      <c r="D606" s="15"/>
      <c r="E606" s="15"/>
      <c r="F606" s="16"/>
      <c r="G606" s="17"/>
      <c r="H606" s="17"/>
      <c r="I606" s="17"/>
      <c r="J606" s="17"/>
      <c r="K606" s="15"/>
      <c r="L606" s="15"/>
      <c r="M606" s="15"/>
      <c r="N606" s="15"/>
    </row>
    <row r="607" spans="1:14" s="6" customFormat="1">
      <c r="A607" s="19"/>
      <c r="B607" s="15"/>
      <c r="C607" s="19"/>
      <c r="D607" s="15"/>
      <c r="E607" s="15"/>
      <c r="F607" s="16"/>
      <c r="G607" s="17"/>
      <c r="H607" s="17"/>
      <c r="I607" s="17"/>
      <c r="J607" s="17"/>
      <c r="K607" s="15"/>
      <c r="L607" s="15"/>
      <c r="M607" s="15"/>
      <c r="N607" s="15"/>
    </row>
    <row r="608" spans="1:14" s="6" customFormat="1">
      <c r="A608" s="2"/>
      <c r="B608" s="7" t="s">
        <v>6</v>
      </c>
      <c r="C608" s="2"/>
      <c r="D608" s="2"/>
      <c r="E608" s="2"/>
      <c r="F608" s="4"/>
      <c r="G608" s="5"/>
      <c r="H608" s="5"/>
      <c r="I608" s="5"/>
      <c r="J608" s="5"/>
      <c r="K608" s="2"/>
      <c r="L608" s="14"/>
      <c r="M608" s="14"/>
      <c r="N608" s="2"/>
    </row>
    <row r="609" spans="1:14" s="6" customFormat="1">
      <c r="A609" s="7"/>
      <c r="B609" s="7" t="s">
        <v>824</v>
      </c>
      <c r="C609" s="7"/>
      <c r="D609" s="7"/>
      <c r="E609" s="7"/>
      <c r="F609" s="65"/>
      <c r="G609" s="66"/>
      <c r="H609" s="66"/>
      <c r="I609" s="66"/>
      <c r="J609" s="66"/>
      <c r="K609" s="7"/>
      <c r="L609" s="18"/>
      <c r="M609" s="18"/>
      <c r="N609" s="2"/>
    </row>
    <row r="610" spans="1:14" s="6" customFormat="1">
      <c r="A610" s="7"/>
      <c r="B610" s="7" t="s">
        <v>825</v>
      </c>
      <c r="C610" s="18"/>
      <c r="D610" s="7"/>
      <c r="E610" s="7"/>
      <c r="F610" s="65"/>
      <c r="G610" s="66"/>
      <c r="H610" s="66"/>
      <c r="I610" s="66"/>
      <c r="J610" s="66"/>
      <c r="K610" s="7"/>
      <c r="L610" s="7"/>
      <c r="M610" s="7"/>
      <c r="N610" s="7"/>
    </row>
    <row r="611" spans="1:14" s="6" customFormat="1" ht="75" customHeight="1">
      <c r="A611" s="20" t="s">
        <v>8</v>
      </c>
      <c r="B611" s="20" t="s">
        <v>9</v>
      </c>
      <c r="C611" s="20" t="s">
        <v>10</v>
      </c>
      <c r="D611" s="20" t="s">
        <v>11</v>
      </c>
      <c r="E611" s="20" t="s">
        <v>185</v>
      </c>
      <c r="F611" s="22" t="s">
        <v>13</v>
      </c>
      <c r="G611" s="23" t="s">
        <v>14</v>
      </c>
      <c r="H611" s="23" t="s">
        <v>15</v>
      </c>
      <c r="I611" s="23" t="s">
        <v>16</v>
      </c>
      <c r="J611" s="24" t="s">
        <v>17</v>
      </c>
      <c r="K611" s="20" t="s">
        <v>18</v>
      </c>
      <c r="L611" s="20" t="s">
        <v>19</v>
      </c>
      <c r="M611" s="20" t="s">
        <v>20</v>
      </c>
      <c r="N611" s="25" t="s">
        <v>21</v>
      </c>
    </row>
    <row r="612" spans="1:14" s="33" customFormat="1" ht="60">
      <c r="A612" s="31">
        <v>1</v>
      </c>
      <c r="B612" s="31" t="s">
        <v>826</v>
      </c>
      <c r="C612" s="2" t="s">
        <v>289</v>
      </c>
      <c r="D612" s="31" t="s">
        <v>188</v>
      </c>
      <c r="E612" s="31" t="s">
        <v>39</v>
      </c>
      <c r="F612" s="34">
        <v>1</v>
      </c>
      <c r="G612" s="35">
        <v>43000</v>
      </c>
      <c r="H612" s="43">
        <f>F612*G612</f>
        <v>43000</v>
      </c>
      <c r="I612" s="29">
        <f>H612*1.19</f>
        <v>51170</v>
      </c>
      <c r="J612" s="30">
        <f>H612/4.98</f>
        <v>8634.5381526104411</v>
      </c>
      <c r="K612" s="31" t="s">
        <v>26</v>
      </c>
      <c r="L612" s="32" t="s">
        <v>27</v>
      </c>
      <c r="M612" s="32" t="s">
        <v>191</v>
      </c>
      <c r="N612" s="26" t="s">
        <v>29</v>
      </c>
    </row>
    <row r="613" spans="1:14" s="33" customFormat="1">
      <c r="A613" s="31">
        <v>2</v>
      </c>
      <c r="B613" s="31" t="s">
        <v>827</v>
      </c>
      <c r="C613" s="31" t="s">
        <v>828</v>
      </c>
      <c r="D613" s="31" t="s">
        <v>188</v>
      </c>
      <c r="E613" s="31" t="s">
        <v>829</v>
      </c>
      <c r="F613" s="34">
        <v>29200</v>
      </c>
      <c r="G613" s="77">
        <v>25</v>
      </c>
      <c r="H613" s="29">
        <f>F613*G613</f>
        <v>730000</v>
      </c>
      <c r="I613" s="29">
        <f>H613*1.19</f>
        <v>868700</v>
      </c>
      <c r="J613" s="30">
        <f t="shared" ref="J613:J634" si="38">H613/4.98</f>
        <v>146586.3453815261</v>
      </c>
      <c r="K613" s="31" t="s">
        <v>26</v>
      </c>
      <c r="L613" s="31"/>
      <c r="M613" s="31"/>
      <c r="N613" s="31"/>
    </row>
    <row r="614" spans="1:14" s="33" customFormat="1">
      <c r="A614" s="31">
        <v>3</v>
      </c>
      <c r="B614" s="31" t="s">
        <v>830</v>
      </c>
      <c r="C614" s="31" t="s">
        <v>831</v>
      </c>
      <c r="D614" s="31" t="s">
        <v>188</v>
      </c>
      <c r="E614" s="31" t="s">
        <v>39</v>
      </c>
      <c r="F614" s="34">
        <v>1</v>
      </c>
      <c r="G614" s="35">
        <v>30000</v>
      </c>
      <c r="H614" s="29">
        <f>F614*G614</f>
        <v>30000</v>
      </c>
      <c r="I614" s="29">
        <f>H614*1.19</f>
        <v>35700</v>
      </c>
      <c r="J614" s="30">
        <f t="shared" si="38"/>
        <v>6024.0963855421678</v>
      </c>
      <c r="K614" s="31" t="s">
        <v>26</v>
      </c>
      <c r="L614" s="31"/>
      <c r="M614" s="31"/>
      <c r="N614" s="31"/>
    </row>
    <row r="615" spans="1:14" s="33" customFormat="1">
      <c r="A615" s="31"/>
      <c r="B615" s="31" t="s">
        <v>832</v>
      </c>
      <c r="C615" s="68" t="s">
        <v>833</v>
      </c>
      <c r="D615" s="31" t="s">
        <v>188</v>
      </c>
      <c r="E615" s="31" t="s">
        <v>39</v>
      </c>
      <c r="F615" s="34">
        <v>1</v>
      </c>
      <c r="G615" s="35">
        <v>18000</v>
      </c>
      <c r="H615" s="29">
        <f t="shared" ref="H615:H622" si="39">F615*G615</f>
        <v>18000</v>
      </c>
      <c r="I615" s="29">
        <f t="shared" ref="I615:I622" si="40">H615*1.19</f>
        <v>21420</v>
      </c>
      <c r="J615" s="30">
        <f t="shared" si="38"/>
        <v>3614.457831325301</v>
      </c>
      <c r="K615" s="31" t="s">
        <v>26</v>
      </c>
      <c r="L615" s="31"/>
      <c r="M615" s="31"/>
      <c r="N615" s="31"/>
    </row>
    <row r="616" spans="1:14" s="33" customFormat="1">
      <c r="A616" s="31"/>
      <c r="B616" s="31" t="s">
        <v>834</v>
      </c>
      <c r="C616" s="73" t="s">
        <v>835</v>
      </c>
      <c r="D616" s="31" t="s">
        <v>188</v>
      </c>
      <c r="E616" s="31" t="s">
        <v>39</v>
      </c>
      <c r="F616" s="34">
        <v>1</v>
      </c>
      <c r="G616" s="35">
        <v>35000</v>
      </c>
      <c r="H616" s="29">
        <f t="shared" si="39"/>
        <v>35000</v>
      </c>
      <c r="I616" s="29">
        <f t="shared" si="40"/>
        <v>41650</v>
      </c>
      <c r="J616" s="30">
        <f t="shared" si="38"/>
        <v>7028.1124497991959</v>
      </c>
      <c r="K616" s="31" t="s">
        <v>26</v>
      </c>
      <c r="L616" s="31"/>
      <c r="M616" s="31"/>
      <c r="N616" s="31"/>
    </row>
    <row r="617" spans="1:14" s="33" customFormat="1">
      <c r="A617" s="31"/>
      <c r="B617" s="31" t="s">
        <v>836</v>
      </c>
      <c r="C617" s="68" t="s">
        <v>837</v>
      </c>
      <c r="D617" s="31" t="s">
        <v>188</v>
      </c>
      <c r="E617" s="31" t="s">
        <v>39</v>
      </c>
      <c r="F617" s="34">
        <v>1</v>
      </c>
      <c r="G617" s="35">
        <v>230000</v>
      </c>
      <c r="H617" s="29">
        <f t="shared" si="39"/>
        <v>230000</v>
      </c>
      <c r="I617" s="29">
        <f t="shared" si="40"/>
        <v>273700</v>
      </c>
      <c r="J617" s="30">
        <f t="shared" si="38"/>
        <v>46184.73895582329</v>
      </c>
      <c r="K617" s="31" t="s">
        <v>26</v>
      </c>
      <c r="L617" s="31"/>
      <c r="M617" s="31"/>
      <c r="N617" s="31"/>
    </row>
    <row r="618" spans="1:14" s="33" customFormat="1">
      <c r="A618" s="31"/>
      <c r="B618" s="31" t="s">
        <v>838</v>
      </c>
      <c r="C618" s="73" t="s">
        <v>837</v>
      </c>
      <c r="D618" s="31" t="s">
        <v>188</v>
      </c>
      <c r="E618" s="31" t="s">
        <v>39</v>
      </c>
      <c r="F618" s="34">
        <v>1</v>
      </c>
      <c r="G618" s="35">
        <v>40000</v>
      </c>
      <c r="H618" s="29">
        <f t="shared" si="39"/>
        <v>40000</v>
      </c>
      <c r="I618" s="29">
        <f t="shared" si="40"/>
        <v>47600</v>
      </c>
      <c r="J618" s="30">
        <f t="shared" si="38"/>
        <v>8032.128514056224</v>
      </c>
      <c r="K618" s="31" t="s">
        <v>26</v>
      </c>
      <c r="L618" s="31"/>
      <c r="M618" s="31"/>
      <c r="N618" s="31"/>
    </row>
    <row r="619" spans="1:14" s="33" customFormat="1">
      <c r="A619" s="31">
        <v>4</v>
      </c>
      <c r="B619" s="31" t="s">
        <v>839</v>
      </c>
      <c r="C619" s="31" t="s">
        <v>840</v>
      </c>
      <c r="D619" s="31" t="s">
        <v>188</v>
      </c>
      <c r="E619" s="31" t="s">
        <v>710</v>
      </c>
      <c r="F619" s="34">
        <v>12</v>
      </c>
      <c r="G619" s="35">
        <v>3500</v>
      </c>
      <c r="H619" s="29">
        <f t="shared" si="39"/>
        <v>42000</v>
      </c>
      <c r="I619" s="29">
        <f t="shared" si="40"/>
        <v>49980</v>
      </c>
      <c r="J619" s="30">
        <f t="shared" si="38"/>
        <v>8433.7349397590351</v>
      </c>
      <c r="K619" s="31" t="s">
        <v>26</v>
      </c>
      <c r="L619" s="31"/>
      <c r="M619" s="31"/>
      <c r="N619" s="31"/>
    </row>
    <row r="620" spans="1:14" s="33" customFormat="1">
      <c r="A620" s="31">
        <v>5</v>
      </c>
      <c r="B620" s="31" t="s">
        <v>841</v>
      </c>
      <c r="C620" s="31" t="s">
        <v>842</v>
      </c>
      <c r="D620" s="31" t="s">
        <v>188</v>
      </c>
      <c r="E620" s="31" t="s">
        <v>710</v>
      </c>
      <c r="F620" s="34">
        <v>12</v>
      </c>
      <c r="G620" s="35">
        <v>3700</v>
      </c>
      <c r="H620" s="29">
        <f t="shared" si="39"/>
        <v>44400</v>
      </c>
      <c r="I620" s="29">
        <f t="shared" si="40"/>
        <v>52836</v>
      </c>
      <c r="J620" s="30">
        <f t="shared" si="38"/>
        <v>8915.6626506024095</v>
      </c>
      <c r="K620" s="31" t="s">
        <v>26</v>
      </c>
      <c r="L620" s="31"/>
      <c r="M620" s="31"/>
      <c r="N620" s="31"/>
    </row>
    <row r="621" spans="1:14" s="33" customFormat="1">
      <c r="A621" s="31">
        <v>6</v>
      </c>
      <c r="B621" s="31" t="s">
        <v>843</v>
      </c>
      <c r="C621" s="31" t="s">
        <v>844</v>
      </c>
      <c r="D621" s="31" t="s">
        <v>188</v>
      </c>
      <c r="E621" s="31" t="s">
        <v>39</v>
      </c>
      <c r="F621" s="34">
        <v>6</v>
      </c>
      <c r="G621" s="35">
        <v>5000</v>
      </c>
      <c r="H621" s="29">
        <f t="shared" si="39"/>
        <v>30000</v>
      </c>
      <c r="I621" s="29">
        <f t="shared" si="40"/>
        <v>35700</v>
      </c>
      <c r="J621" s="30">
        <f t="shared" si="38"/>
        <v>6024.0963855421678</v>
      </c>
      <c r="K621" s="31" t="s">
        <v>26</v>
      </c>
      <c r="L621" s="31"/>
      <c r="M621" s="31"/>
      <c r="N621" s="31"/>
    </row>
    <row r="622" spans="1:14" s="83" customFormat="1">
      <c r="A622" s="78">
        <v>7</v>
      </c>
      <c r="B622" s="78" t="s">
        <v>845</v>
      </c>
      <c r="C622" s="31" t="s">
        <v>846</v>
      </c>
      <c r="D622" s="31" t="s">
        <v>188</v>
      </c>
      <c r="E622" s="78" t="s">
        <v>39</v>
      </c>
      <c r="F622" s="79">
        <v>1</v>
      </c>
      <c r="G622" s="80">
        <v>2500</v>
      </c>
      <c r="H622" s="81">
        <f t="shared" si="39"/>
        <v>2500</v>
      </c>
      <c r="I622" s="81">
        <f t="shared" si="40"/>
        <v>2975</v>
      </c>
      <c r="J622" s="82">
        <f t="shared" si="38"/>
        <v>502.008032128514</v>
      </c>
      <c r="K622" s="78" t="s">
        <v>26</v>
      </c>
      <c r="L622" s="78"/>
      <c r="M622" s="78"/>
      <c r="N622" s="78"/>
    </row>
    <row r="623" spans="1:14" s="83" customFormat="1">
      <c r="A623" s="78">
        <v>8</v>
      </c>
      <c r="B623" s="78" t="s">
        <v>847</v>
      </c>
      <c r="C623" s="31" t="s">
        <v>848</v>
      </c>
      <c r="D623" s="31" t="s">
        <v>188</v>
      </c>
      <c r="E623" s="78" t="s">
        <v>39</v>
      </c>
      <c r="F623" s="79">
        <v>12</v>
      </c>
      <c r="G623" s="80">
        <v>2000</v>
      </c>
      <c r="H623" s="81">
        <f>F623*G623</f>
        <v>24000</v>
      </c>
      <c r="I623" s="81">
        <f>H623*1.19</f>
        <v>28560</v>
      </c>
      <c r="J623" s="82">
        <f t="shared" si="38"/>
        <v>4819.2771084337346</v>
      </c>
      <c r="K623" s="78" t="s">
        <v>26</v>
      </c>
      <c r="L623" s="78"/>
      <c r="M623" s="78"/>
      <c r="N623" s="78"/>
    </row>
    <row r="624" spans="1:14" s="83" customFormat="1">
      <c r="A624" s="78">
        <v>9</v>
      </c>
      <c r="B624" s="78" t="s">
        <v>849</v>
      </c>
      <c r="C624" s="31" t="s">
        <v>850</v>
      </c>
      <c r="D624" s="31" t="s">
        <v>188</v>
      </c>
      <c r="E624" s="78" t="s">
        <v>851</v>
      </c>
      <c r="F624" s="79">
        <v>30000</v>
      </c>
      <c r="G624" s="80">
        <v>2.5</v>
      </c>
      <c r="H624" s="81">
        <f t="shared" ref="H624:H634" si="41">F624*G624</f>
        <v>75000</v>
      </c>
      <c r="I624" s="81">
        <f t="shared" ref="I624:I634" si="42">H624*1.19</f>
        <v>89250</v>
      </c>
      <c r="J624" s="82">
        <f t="shared" si="38"/>
        <v>15060.24096385542</v>
      </c>
      <c r="K624" s="78" t="s">
        <v>26</v>
      </c>
      <c r="L624" s="78"/>
      <c r="M624" s="78"/>
      <c r="N624" s="78"/>
    </row>
    <row r="625" spans="1:14" s="83" customFormat="1">
      <c r="A625" s="78">
        <v>10</v>
      </c>
      <c r="B625" s="78" t="s">
        <v>852</v>
      </c>
      <c r="C625" s="31" t="s">
        <v>853</v>
      </c>
      <c r="D625" s="31" t="s">
        <v>188</v>
      </c>
      <c r="E625" s="78" t="s">
        <v>710</v>
      </c>
      <c r="F625" s="79">
        <v>12</v>
      </c>
      <c r="G625" s="80">
        <v>3000</v>
      </c>
      <c r="H625" s="81">
        <f t="shared" si="41"/>
        <v>36000</v>
      </c>
      <c r="I625" s="81">
        <f t="shared" si="42"/>
        <v>42840</v>
      </c>
      <c r="J625" s="82">
        <f t="shared" si="38"/>
        <v>7228.9156626506019</v>
      </c>
      <c r="K625" s="78" t="s">
        <v>26</v>
      </c>
      <c r="L625" s="78"/>
      <c r="M625" s="78"/>
      <c r="N625" s="78"/>
    </row>
    <row r="626" spans="1:14" s="83" customFormat="1">
      <c r="A626" s="78">
        <v>11</v>
      </c>
      <c r="B626" s="78" t="s">
        <v>854</v>
      </c>
      <c r="C626" s="31" t="s">
        <v>855</v>
      </c>
      <c r="D626" s="31" t="s">
        <v>188</v>
      </c>
      <c r="E626" s="78" t="s">
        <v>39</v>
      </c>
      <c r="F626" s="79">
        <v>1</v>
      </c>
      <c r="G626" s="80">
        <v>3100</v>
      </c>
      <c r="H626" s="81">
        <f t="shared" si="41"/>
        <v>3100</v>
      </c>
      <c r="I626" s="81">
        <f t="shared" si="42"/>
        <v>3689</v>
      </c>
      <c r="J626" s="82">
        <f t="shared" si="38"/>
        <v>622.48995983935743</v>
      </c>
      <c r="K626" s="78" t="s">
        <v>26</v>
      </c>
      <c r="L626" s="78"/>
      <c r="M626" s="78"/>
      <c r="N626" s="78"/>
    </row>
    <row r="627" spans="1:14" s="33" customFormat="1">
      <c r="A627" s="31">
        <v>12</v>
      </c>
      <c r="B627" s="46" t="s">
        <v>856</v>
      </c>
      <c r="C627" s="33" t="s">
        <v>857</v>
      </c>
      <c r="D627" s="31" t="s">
        <v>188</v>
      </c>
      <c r="E627" s="31" t="s">
        <v>39</v>
      </c>
      <c r="F627" s="47">
        <v>12</v>
      </c>
      <c r="G627" s="48">
        <v>370</v>
      </c>
      <c r="H627" s="42">
        <f t="shared" si="41"/>
        <v>4440</v>
      </c>
      <c r="I627" s="42">
        <f t="shared" si="42"/>
        <v>5283.5999999999995</v>
      </c>
      <c r="J627" s="30">
        <f t="shared" si="38"/>
        <v>891.56626506024088</v>
      </c>
      <c r="K627" s="31" t="s">
        <v>26</v>
      </c>
      <c r="L627" s="31"/>
      <c r="M627" s="31"/>
      <c r="N627" s="31"/>
    </row>
    <row r="628" spans="1:14" s="83" customFormat="1">
      <c r="A628" s="78">
        <v>13</v>
      </c>
      <c r="B628" s="78" t="s">
        <v>858</v>
      </c>
      <c r="C628" s="31" t="s">
        <v>859</v>
      </c>
      <c r="D628" s="31" t="s">
        <v>188</v>
      </c>
      <c r="E628" s="78" t="s">
        <v>851</v>
      </c>
      <c r="F628" s="79">
        <v>25000</v>
      </c>
      <c r="G628" s="80">
        <v>4</v>
      </c>
      <c r="H628" s="84">
        <f t="shared" si="41"/>
        <v>100000</v>
      </c>
      <c r="I628" s="81">
        <f t="shared" si="42"/>
        <v>119000</v>
      </c>
      <c r="J628" s="82">
        <f t="shared" si="38"/>
        <v>20080.321285140559</v>
      </c>
      <c r="K628" s="78" t="s">
        <v>26</v>
      </c>
      <c r="L628" s="85"/>
      <c r="M628" s="85"/>
      <c r="N628" s="86"/>
    </row>
    <row r="629" spans="1:14" s="83" customFormat="1">
      <c r="A629" s="87">
        <v>14</v>
      </c>
      <c r="B629" s="88" t="s">
        <v>860</v>
      </c>
      <c r="C629" s="37" t="s">
        <v>861</v>
      </c>
      <c r="D629" s="37" t="s">
        <v>188</v>
      </c>
      <c r="E629" s="89" t="s">
        <v>710</v>
      </c>
      <c r="F629" s="90">
        <v>12</v>
      </c>
      <c r="G629" s="91">
        <v>4200</v>
      </c>
      <c r="H629" s="92">
        <f t="shared" si="41"/>
        <v>50400</v>
      </c>
      <c r="I629" s="92">
        <f t="shared" si="42"/>
        <v>59976</v>
      </c>
      <c r="J629" s="93">
        <f t="shared" si="38"/>
        <v>10120.481927710842</v>
      </c>
      <c r="K629" s="78" t="s">
        <v>26</v>
      </c>
      <c r="L629" s="85"/>
      <c r="M629" s="85"/>
      <c r="N629" s="86"/>
    </row>
    <row r="630" spans="1:14" s="33" customFormat="1">
      <c r="A630" s="31">
        <v>17</v>
      </c>
      <c r="B630" s="31" t="s">
        <v>862</v>
      </c>
      <c r="C630" s="73" t="s">
        <v>863</v>
      </c>
      <c r="D630" s="31" t="s">
        <v>188</v>
      </c>
      <c r="E630" s="31" t="s">
        <v>290</v>
      </c>
      <c r="F630" s="34">
        <v>12</v>
      </c>
      <c r="G630" s="35">
        <v>2100</v>
      </c>
      <c r="H630" s="43">
        <f t="shared" si="41"/>
        <v>25200</v>
      </c>
      <c r="I630" s="43">
        <f t="shared" si="42"/>
        <v>29988</v>
      </c>
      <c r="J630" s="51">
        <f t="shared" si="38"/>
        <v>5060.2409638554209</v>
      </c>
      <c r="K630" s="31" t="s">
        <v>26</v>
      </c>
      <c r="L630" s="32"/>
      <c r="M630" s="32"/>
      <c r="N630" s="26"/>
    </row>
    <row r="631" spans="1:14" s="33" customFormat="1">
      <c r="A631" s="31">
        <v>18</v>
      </c>
      <c r="B631" s="31" t="s">
        <v>864</v>
      </c>
      <c r="C631" s="73" t="s">
        <v>865</v>
      </c>
      <c r="D631" s="31" t="s">
        <v>188</v>
      </c>
      <c r="E631" s="31" t="s">
        <v>290</v>
      </c>
      <c r="F631" s="34">
        <v>12</v>
      </c>
      <c r="G631" s="35">
        <v>1000</v>
      </c>
      <c r="H631" s="43">
        <f t="shared" si="41"/>
        <v>12000</v>
      </c>
      <c r="I631" s="43">
        <f t="shared" si="42"/>
        <v>14280</v>
      </c>
      <c r="J631" s="51">
        <f t="shared" si="38"/>
        <v>2409.6385542168673</v>
      </c>
      <c r="K631" s="31" t="s">
        <v>26</v>
      </c>
      <c r="L631" s="32"/>
      <c r="M631" s="32"/>
      <c r="N631" s="26"/>
    </row>
    <row r="632" spans="1:14" s="33" customFormat="1">
      <c r="A632" s="31">
        <v>19</v>
      </c>
      <c r="B632" s="31" t="s">
        <v>866</v>
      </c>
      <c r="C632" s="73" t="s">
        <v>867</v>
      </c>
      <c r="D632" s="31" t="s">
        <v>188</v>
      </c>
      <c r="E632" s="31" t="s">
        <v>290</v>
      </c>
      <c r="F632" s="34">
        <v>12</v>
      </c>
      <c r="G632" s="35">
        <v>1000</v>
      </c>
      <c r="H632" s="43">
        <f t="shared" si="41"/>
        <v>12000</v>
      </c>
      <c r="I632" s="43">
        <f t="shared" si="42"/>
        <v>14280</v>
      </c>
      <c r="J632" s="51">
        <f t="shared" si="38"/>
        <v>2409.6385542168673</v>
      </c>
      <c r="K632" s="31" t="s">
        <v>26</v>
      </c>
      <c r="L632" s="32"/>
      <c r="M632" s="32"/>
      <c r="N632" s="26"/>
    </row>
    <row r="633" spans="1:14" s="33" customFormat="1">
      <c r="A633" s="31">
        <v>20</v>
      </c>
      <c r="B633" s="31" t="s">
        <v>868</v>
      </c>
      <c r="C633" s="73" t="s">
        <v>865</v>
      </c>
      <c r="D633" s="31" t="s">
        <v>188</v>
      </c>
      <c r="E633" s="31" t="s">
        <v>290</v>
      </c>
      <c r="F633" s="34">
        <v>12</v>
      </c>
      <c r="G633" s="35">
        <v>500</v>
      </c>
      <c r="H633" s="43">
        <f t="shared" si="41"/>
        <v>6000</v>
      </c>
      <c r="I633" s="43">
        <f t="shared" si="42"/>
        <v>7140</v>
      </c>
      <c r="J633" s="51">
        <f t="shared" si="38"/>
        <v>1204.8192771084337</v>
      </c>
      <c r="K633" s="31" t="s">
        <v>26</v>
      </c>
      <c r="L633" s="32"/>
      <c r="M633" s="32"/>
      <c r="N633" s="26"/>
    </row>
    <row r="634" spans="1:14" s="33" customFormat="1" ht="15.75" thickBot="1">
      <c r="A634" s="31">
        <v>21</v>
      </c>
      <c r="B634" s="37" t="s">
        <v>869</v>
      </c>
      <c r="C634" s="68" t="s">
        <v>870</v>
      </c>
      <c r="D634" s="31" t="s">
        <v>188</v>
      </c>
      <c r="E634" s="31" t="s">
        <v>290</v>
      </c>
      <c r="F634" s="40">
        <v>12</v>
      </c>
      <c r="G634" s="41">
        <v>500</v>
      </c>
      <c r="H634" s="44">
        <f t="shared" si="41"/>
        <v>6000</v>
      </c>
      <c r="I634" s="44">
        <f t="shared" si="42"/>
        <v>7140</v>
      </c>
      <c r="J634" s="71">
        <f t="shared" si="38"/>
        <v>1204.8192771084337</v>
      </c>
      <c r="K634" s="31" t="s">
        <v>26</v>
      </c>
      <c r="L634" s="32"/>
      <c r="M634" s="32"/>
      <c r="N634" s="26"/>
    </row>
    <row r="635" spans="1:14" s="6" customFormat="1" ht="15.75" thickBot="1">
      <c r="A635" s="94"/>
      <c r="B635" s="54" t="s">
        <v>871</v>
      </c>
      <c r="C635" s="76"/>
      <c r="D635" s="76"/>
      <c r="E635" s="76"/>
      <c r="F635" s="56"/>
      <c r="G635" s="57"/>
      <c r="H635" s="57">
        <f>SUM(H612:H634)</f>
        <v>1599040</v>
      </c>
      <c r="I635" s="57">
        <f>SUM(I612:I634)</f>
        <v>1902857.6</v>
      </c>
      <c r="J635" s="58">
        <f>SUM(J612:J627)</f>
        <v>278602.40963855421</v>
      </c>
      <c r="K635" s="59"/>
      <c r="L635" s="60"/>
      <c r="M635" s="60"/>
      <c r="N635" s="60"/>
    </row>
    <row r="636" spans="1:14" s="6" customFormat="1">
      <c r="A636" s="19"/>
      <c r="B636" s="15"/>
      <c r="C636" s="19"/>
      <c r="D636" s="15"/>
      <c r="E636" s="15"/>
      <c r="F636" s="16"/>
      <c r="G636" s="17"/>
      <c r="H636" s="17"/>
      <c r="I636" s="17"/>
      <c r="J636" s="17"/>
      <c r="K636" s="15"/>
      <c r="L636" s="15"/>
      <c r="M636" s="15"/>
      <c r="N636" s="15"/>
    </row>
    <row r="637" spans="1:14" s="6" customFormat="1">
      <c r="A637" s="19"/>
      <c r="B637" s="7" t="s">
        <v>6</v>
      </c>
      <c r="C637" s="19"/>
      <c r="D637" s="19"/>
      <c r="E637" s="19"/>
      <c r="F637" s="19"/>
      <c r="G637" s="17"/>
      <c r="H637" s="17"/>
      <c r="I637" s="17"/>
      <c r="J637" s="17"/>
      <c r="K637" s="15"/>
      <c r="L637" s="15"/>
      <c r="M637" s="15"/>
      <c r="N637" s="15"/>
    </row>
    <row r="638" spans="1:14" s="6" customFormat="1">
      <c r="A638" s="7"/>
      <c r="B638" s="7" t="s">
        <v>872</v>
      </c>
      <c r="C638" s="7"/>
      <c r="D638" s="7"/>
      <c r="E638" s="7"/>
      <c r="F638" s="7"/>
      <c r="G638" s="17"/>
      <c r="H638" s="17"/>
      <c r="I638" s="17"/>
      <c r="J638" s="17"/>
      <c r="K638" s="15"/>
      <c r="L638" s="15"/>
      <c r="M638" s="15"/>
      <c r="N638" s="15"/>
    </row>
    <row r="639" spans="1:14" s="6" customFormat="1" ht="74.25" customHeight="1">
      <c r="A639" s="20" t="s">
        <v>8</v>
      </c>
      <c r="B639" s="20" t="s">
        <v>9</v>
      </c>
      <c r="C639" s="20" t="s">
        <v>10</v>
      </c>
      <c r="D639" s="20" t="s">
        <v>11</v>
      </c>
      <c r="E639" s="20" t="s">
        <v>281</v>
      </c>
      <c r="F639" s="22" t="s">
        <v>13</v>
      </c>
      <c r="G639" s="23" t="s">
        <v>14</v>
      </c>
      <c r="H639" s="23" t="s">
        <v>15</v>
      </c>
      <c r="I639" s="23" t="s">
        <v>16</v>
      </c>
      <c r="J639" s="24" t="s">
        <v>17</v>
      </c>
      <c r="K639" s="20" t="s">
        <v>18</v>
      </c>
      <c r="L639" s="20" t="s">
        <v>19</v>
      </c>
      <c r="M639" s="20" t="s">
        <v>20</v>
      </c>
      <c r="N639" s="25" t="s">
        <v>21</v>
      </c>
    </row>
    <row r="640" spans="1:14" s="33" customFormat="1" ht="60">
      <c r="A640" s="26">
        <v>1</v>
      </c>
      <c r="B640" s="31" t="s">
        <v>873</v>
      </c>
      <c r="C640" s="26" t="s">
        <v>874</v>
      </c>
      <c r="D640" s="31" t="s">
        <v>24</v>
      </c>
      <c r="E640" s="31" t="s">
        <v>36</v>
      </c>
      <c r="F640" s="34">
        <v>36</v>
      </c>
      <c r="G640" s="35">
        <v>1500</v>
      </c>
      <c r="H640" s="29">
        <f t="shared" ref="H640:H674" si="43">F640*G640</f>
        <v>54000</v>
      </c>
      <c r="I640" s="29">
        <f t="shared" ref="I640:I674" si="44">H640*1.19</f>
        <v>64260</v>
      </c>
      <c r="J640" s="30">
        <f>H640/4.98</f>
        <v>10843.373493975903</v>
      </c>
      <c r="K640" s="31" t="s">
        <v>26</v>
      </c>
      <c r="L640" s="32" t="s">
        <v>27</v>
      </c>
      <c r="M640" s="32" t="s">
        <v>191</v>
      </c>
      <c r="N640" s="26" t="s">
        <v>29</v>
      </c>
    </row>
    <row r="641" spans="1:256" s="83" customFormat="1">
      <c r="A641" s="86">
        <v>2</v>
      </c>
      <c r="B641" s="78" t="s">
        <v>875</v>
      </c>
      <c r="C641" s="284" t="s">
        <v>876</v>
      </c>
      <c r="D641" s="31" t="s">
        <v>24</v>
      </c>
      <c r="E641" s="31" t="s">
        <v>36</v>
      </c>
      <c r="F641" s="79">
        <v>50</v>
      </c>
      <c r="G641" s="80">
        <v>500</v>
      </c>
      <c r="H641" s="81">
        <f t="shared" si="43"/>
        <v>25000</v>
      </c>
      <c r="I641" s="81">
        <f t="shared" si="44"/>
        <v>29750</v>
      </c>
      <c r="J641" s="82">
        <f t="shared" ref="J641:J674" si="45">H641/4.98</f>
        <v>5020.0803212851397</v>
      </c>
      <c r="K641" s="78" t="s">
        <v>26</v>
      </c>
      <c r="L641" s="78"/>
      <c r="M641" s="78"/>
      <c r="N641" s="78"/>
    </row>
    <row r="642" spans="1:256" s="33" customFormat="1">
      <c r="A642" s="26">
        <v>3</v>
      </c>
      <c r="B642" s="31" t="s">
        <v>877</v>
      </c>
      <c r="C642" s="26" t="s">
        <v>878</v>
      </c>
      <c r="D642" s="31" t="s">
        <v>188</v>
      </c>
      <c r="E642" s="31" t="s">
        <v>36</v>
      </c>
      <c r="F642" s="34">
        <v>6</v>
      </c>
      <c r="G642" s="35">
        <v>200</v>
      </c>
      <c r="H642" s="29">
        <f t="shared" si="43"/>
        <v>1200</v>
      </c>
      <c r="I642" s="29">
        <f t="shared" si="44"/>
        <v>1428</v>
      </c>
      <c r="J642" s="30">
        <f t="shared" si="45"/>
        <v>240.96385542168673</v>
      </c>
      <c r="K642" s="31" t="s">
        <v>26</v>
      </c>
      <c r="L642" s="31"/>
      <c r="M642" s="31"/>
      <c r="N642" s="31"/>
    </row>
    <row r="643" spans="1:256" s="33" customFormat="1">
      <c r="A643" s="26">
        <v>6</v>
      </c>
      <c r="B643" s="31" t="s">
        <v>879</v>
      </c>
      <c r="C643" s="26" t="s">
        <v>880</v>
      </c>
      <c r="D643" s="31" t="s">
        <v>24</v>
      </c>
      <c r="E643" s="31" t="s">
        <v>36</v>
      </c>
      <c r="F643" s="34">
        <v>24</v>
      </c>
      <c r="G643" s="35">
        <v>1500</v>
      </c>
      <c r="H643" s="29">
        <f t="shared" si="43"/>
        <v>36000</v>
      </c>
      <c r="I643" s="29">
        <f t="shared" si="44"/>
        <v>42840</v>
      </c>
      <c r="J643" s="30">
        <f t="shared" si="45"/>
        <v>7228.9156626506019</v>
      </c>
      <c r="K643" s="31" t="s">
        <v>26</v>
      </c>
      <c r="L643" s="31"/>
      <c r="M643" s="31"/>
      <c r="N643" s="31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M643" s="2"/>
      <c r="DN643" s="2"/>
      <c r="DO643" s="2"/>
      <c r="DP643" s="2"/>
      <c r="DQ643" s="2"/>
      <c r="DR643" s="2"/>
      <c r="DS643" s="2"/>
      <c r="DT643" s="2"/>
      <c r="DU643" s="2"/>
      <c r="DV643" s="2"/>
      <c r="DW643" s="2"/>
      <c r="DX643" s="2"/>
      <c r="DY643" s="2"/>
      <c r="DZ643" s="2"/>
      <c r="EA643" s="2"/>
      <c r="EB643" s="2"/>
      <c r="EC643" s="2"/>
      <c r="ED643" s="2"/>
      <c r="EE643" s="2"/>
      <c r="EF643" s="2"/>
      <c r="EG643" s="2"/>
      <c r="EH643" s="2"/>
      <c r="EI643" s="2"/>
      <c r="EJ643" s="2"/>
      <c r="EK643" s="2"/>
      <c r="EL643" s="2"/>
      <c r="EM643" s="2"/>
      <c r="EN643" s="2"/>
      <c r="EO643" s="2"/>
      <c r="EP643" s="2"/>
      <c r="EQ643" s="2"/>
      <c r="ER643" s="2"/>
      <c r="ES643" s="2"/>
      <c r="ET643" s="2"/>
      <c r="EU643" s="2"/>
      <c r="EV643" s="2"/>
      <c r="EW643" s="2"/>
      <c r="EX643" s="2"/>
      <c r="EY643" s="2"/>
      <c r="EZ643" s="2"/>
      <c r="FA643" s="2"/>
      <c r="FB643" s="2"/>
      <c r="FC643" s="2"/>
      <c r="FD643" s="2"/>
      <c r="FE643" s="2"/>
      <c r="FF643" s="2"/>
      <c r="FG643" s="2"/>
      <c r="FH643" s="2"/>
      <c r="FI643" s="2"/>
      <c r="FJ643" s="2"/>
      <c r="FK643" s="2"/>
      <c r="FL643" s="2"/>
      <c r="FM643" s="2"/>
      <c r="FN643" s="2"/>
      <c r="FO643" s="2"/>
      <c r="FP643" s="2"/>
      <c r="FQ643" s="2"/>
      <c r="FR643" s="2"/>
      <c r="FS643" s="2"/>
      <c r="FT643" s="2"/>
      <c r="FU643" s="2"/>
      <c r="FV643" s="2"/>
      <c r="FW643" s="2"/>
      <c r="FX643" s="2"/>
      <c r="FY643" s="2"/>
      <c r="FZ643" s="2"/>
      <c r="GA643" s="2"/>
      <c r="GB643" s="2"/>
      <c r="GC643" s="2"/>
      <c r="GD643" s="2"/>
      <c r="GE643" s="2"/>
      <c r="GF643" s="2"/>
      <c r="GG643" s="2"/>
      <c r="GH643" s="2"/>
      <c r="GI643" s="2"/>
      <c r="GJ643" s="2"/>
      <c r="GK643" s="2"/>
      <c r="GL643" s="2"/>
      <c r="GM643" s="2"/>
      <c r="GN643" s="2"/>
      <c r="GO643" s="2"/>
      <c r="GP643" s="2"/>
      <c r="GQ643" s="2"/>
      <c r="GR643" s="2"/>
      <c r="GS643" s="2"/>
      <c r="GT643" s="2"/>
      <c r="GU643" s="2"/>
      <c r="GV643" s="2"/>
      <c r="GW643" s="2"/>
      <c r="GX643" s="2"/>
      <c r="GY643" s="2"/>
      <c r="GZ643" s="2"/>
      <c r="HA643" s="2"/>
      <c r="HB643" s="2"/>
      <c r="HC643" s="2"/>
      <c r="HD643" s="2"/>
      <c r="HE643" s="2"/>
      <c r="HF643" s="2"/>
      <c r="HG643" s="2"/>
      <c r="HH643" s="2"/>
      <c r="HI643" s="2"/>
      <c r="HJ643" s="2"/>
      <c r="HK643" s="2"/>
      <c r="HL643" s="2"/>
      <c r="HM643" s="2"/>
      <c r="HN643" s="2"/>
      <c r="HO643" s="2"/>
      <c r="HP643" s="2"/>
      <c r="HQ643" s="2"/>
      <c r="HR643" s="2"/>
      <c r="HS643" s="2"/>
      <c r="HT643" s="2"/>
      <c r="HU643" s="2"/>
      <c r="HV643" s="2"/>
      <c r="HW643" s="2"/>
      <c r="HX643" s="2"/>
      <c r="HY643" s="2"/>
      <c r="HZ643" s="2"/>
      <c r="IA643" s="2"/>
      <c r="IB643" s="2"/>
      <c r="IC643" s="2"/>
      <c r="ID643" s="2"/>
      <c r="IE643" s="2"/>
      <c r="IF643" s="2"/>
      <c r="IG643" s="2"/>
      <c r="IH643" s="2"/>
      <c r="II643" s="2"/>
      <c r="IJ643" s="2"/>
      <c r="IK643" s="2"/>
      <c r="IL643" s="2"/>
      <c r="IM643" s="2"/>
      <c r="IN643" s="2"/>
      <c r="IO643" s="2"/>
      <c r="IP643" s="2"/>
      <c r="IQ643" s="2"/>
      <c r="IR643" s="2"/>
      <c r="IS643" s="2"/>
      <c r="IT643" s="2"/>
      <c r="IU643" s="2"/>
      <c r="IV643" s="2"/>
    </row>
    <row r="644" spans="1:256" s="83" customFormat="1">
      <c r="A644" s="86">
        <v>7</v>
      </c>
      <c r="B644" s="78" t="s">
        <v>881</v>
      </c>
      <c r="C644" s="26" t="s">
        <v>882</v>
      </c>
      <c r="D644" s="31" t="s">
        <v>188</v>
      </c>
      <c r="E644" s="78" t="s">
        <v>36</v>
      </c>
      <c r="F644" s="79">
        <v>5</v>
      </c>
      <c r="G644" s="80">
        <v>450</v>
      </c>
      <c r="H644" s="81">
        <f t="shared" si="43"/>
        <v>2250</v>
      </c>
      <c r="I644" s="81">
        <f t="shared" si="44"/>
        <v>2677.5</v>
      </c>
      <c r="J644" s="82">
        <f t="shared" si="45"/>
        <v>451.80722891566262</v>
      </c>
      <c r="K644" s="78" t="s">
        <v>26</v>
      </c>
      <c r="L644" s="78"/>
      <c r="M644" s="78"/>
      <c r="N644" s="78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  <c r="AI644" s="95"/>
      <c r="AJ644" s="95"/>
      <c r="AK644" s="95"/>
      <c r="AL644" s="95"/>
      <c r="AM644" s="95"/>
      <c r="AN644" s="95"/>
      <c r="AO644" s="95"/>
      <c r="AP644" s="95"/>
      <c r="AQ644" s="95"/>
      <c r="AR644" s="95"/>
      <c r="AS644" s="95"/>
      <c r="AT644" s="95"/>
      <c r="AU644" s="95"/>
      <c r="AV644" s="95"/>
      <c r="AW644" s="95"/>
      <c r="AX644" s="95"/>
      <c r="AY644" s="95"/>
      <c r="AZ644" s="95"/>
      <c r="BA644" s="95"/>
      <c r="BB644" s="95"/>
      <c r="BC644" s="95"/>
      <c r="BD644" s="95"/>
      <c r="BE644" s="95"/>
      <c r="BF644" s="95"/>
      <c r="BG644" s="95"/>
      <c r="BH644" s="95"/>
      <c r="BI644" s="95"/>
      <c r="BJ644" s="95"/>
      <c r="BK644" s="95"/>
      <c r="BL644" s="95"/>
      <c r="BM644" s="95"/>
      <c r="BN644" s="95"/>
      <c r="BO644" s="95"/>
      <c r="BP644" s="95"/>
      <c r="BQ644" s="95"/>
      <c r="BR644" s="95"/>
      <c r="BS644" s="95"/>
      <c r="BT644" s="95"/>
      <c r="BU644" s="95"/>
      <c r="BV644" s="95"/>
      <c r="BW644" s="95"/>
      <c r="BX644" s="95"/>
      <c r="BY644" s="95"/>
      <c r="BZ644" s="95"/>
      <c r="CA644" s="95"/>
      <c r="CB644" s="95"/>
      <c r="CC644" s="95"/>
      <c r="CD644" s="95"/>
      <c r="CE644" s="95"/>
      <c r="CF644" s="95"/>
      <c r="CG644" s="95"/>
      <c r="CH644" s="95"/>
      <c r="CI644" s="95"/>
      <c r="CJ644" s="95"/>
      <c r="CK644" s="95"/>
      <c r="CL644" s="95"/>
      <c r="CM644" s="95"/>
      <c r="CN644" s="95"/>
      <c r="CO644" s="95"/>
      <c r="CP644" s="95"/>
      <c r="CQ644" s="95"/>
      <c r="CR644" s="95"/>
      <c r="CS644" s="95"/>
      <c r="CT644" s="95"/>
      <c r="CU644" s="95"/>
      <c r="CV644" s="95"/>
      <c r="CW644" s="95"/>
      <c r="CX644" s="95"/>
      <c r="CY644" s="95"/>
      <c r="CZ644" s="95"/>
      <c r="DA644" s="95"/>
      <c r="DB644" s="95"/>
      <c r="DC644" s="95"/>
      <c r="DD644" s="95"/>
      <c r="DE644" s="95"/>
      <c r="DF644" s="95"/>
      <c r="DG644" s="95"/>
      <c r="DH644" s="95"/>
      <c r="DI644" s="95"/>
      <c r="DJ644" s="95"/>
      <c r="DK644" s="95"/>
      <c r="DL644" s="95"/>
      <c r="DM644" s="95"/>
      <c r="DN644" s="95"/>
      <c r="DO644" s="95"/>
      <c r="DP644" s="95"/>
      <c r="DQ644" s="95"/>
      <c r="DR644" s="95"/>
      <c r="DS644" s="95"/>
      <c r="DT644" s="95"/>
      <c r="DU644" s="95"/>
      <c r="DV644" s="95"/>
      <c r="DW644" s="95"/>
      <c r="DX644" s="95"/>
      <c r="DY644" s="95"/>
      <c r="DZ644" s="95"/>
      <c r="EA644" s="95"/>
      <c r="EB644" s="95"/>
      <c r="EC644" s="95"/>
      <c r="ED644" s="95"/>
      <c r="EE644" s="95"/>
      <c r="EF644" s="95"/>
      <c r="EG644" s="95"/>
      <c r="EH644" s="95"/>
      <c r="EI644" s="95"/>
      <c r="EJ644" s="95"/>
      <c r="EK644" s="95"/>
      <c r="EL644" s="95"/>
      <c r="EM644" s="95"/>
      <c r="EN644" s="95"/>
      <c r="EO644" s="95"/>
      <c r="EP644" s="95"/>
      <c r="EQ644" s="95"/>
      <c r="ER644" s="95"/>
      <c r="ES644" s="95"/>
      <c r="ET644" s="95"/>
      <c r="EU644" s="95"/>
      <c r="EV644" s="95"/>
      <c r="EW644" s="95"/>
      <c r="EX644" s="95"/>
      <c r="EY644" s="95"/>
      <c r="EZ644" s="95"/>
      <c r="FA644" s="95"/>
      <c r="FB644" s="95"/>
      <c r="FC644" s="95"/>
      <c r="FD644" s="95"/>
      <c r="FE644" s="95"/>
      <c r="FF644" s="95"/>
      <c r="FG644" s="95"/>
      <c r="FH644" s="95"/>
      <c r="FI644" s="95"/>
      <c r="FJ644" s="95"/>
      <c r="FK644" s="95"/>
      <c r="FL644" s="95"/>
      <c r="FM644" s="95"/>
      <c r="FN644" s="95"/>
      <c r="FO644" s="95"/>
      <c r="FP644" s="95"/>
      <c r="FQ644" s="95"/>
      <c r="FR644" s="95"/>
      <c r="FS644" s="95"/>
      <c r="FT644" s="95"/>
      <c r="FU644" s="95"/>
      <c r="FV644" s="95"/>
      <c r="FW644" s="95"/>
      <c r="FX644" s="95"/>
      <c r="FY644" s="95"/>
      <c r="FZ644" s="95"/>
      <c r="GA644" s="95"/>
      <c r="GB644" s="95"/>
      <c r="GC644" s="95"/>
      <c r="GD644" s="95"/>
      <c r="GE644" s="95"/>
      <c r="GF644" s="95"/>
      <c r="GG644" s="95"/>
      <c r="GH644" s="95"/>
      <c r="GI644" s="95"/>
      <c r="GJ644" s="95"/>
      <c r="GK644" s="95"/>
      <c r="GL644" s="95"/>
      <c r="GM644" s="95"/>
      <c r="GN644" s="95"/>
      <c r="GO644" s="95"/>
      <c r="GP644" s="95"/>
      <c r="GQ644" s="95"/>
      <c r="GR644" s="95"/>
      <c r="GS644" s="95"/>
      <c r="GT644" s="95"/>
      <c r="GU644" s="95"/>
      <c r="GV644" s="95"/>
      <c r="GW644" s="95"/>
      <c r="GX644" s="95"/>
      <c r="GY644" s="95"/>
      <c r="GZ644" s="95"/>
      <c r="HA644" s="95"/>
      <c r="HB644" s="95"/>
      <c r="HC644" s="95"/>
      <c r="HD644" s="95"/>
      <c r="HE644" s="95"/>
      <c r="HF644" s="95"/>
      <c r="HG644" s="95"/>
      <c r="HH644" s="95"/>
      <c r="HI644" s="95"/>
      <c r="HJ644" s="95"/>
      <c r="HK644" s="95"/>
      <c r="HL644" s="95"/>
      <c r="HM644" s="95"/>
      <c r="HN644" s="95"/>
      <c r="HO644" s="95"/>
      <c r="HP644" s="95"/>
      <c r="HQ644" s="95"/>
      <c r="HR644" s="95"/>
      <c r="HS644" s="95"/>
      <c r="HT644" s="95"/>
      <c r="HU644" s="95"/>
      <c r="HV644" s="95"/>
      <c r="HW644" s="95"/>
      <c r="HX644" s="95"/>
      <c r="HY644" s="95"/>
      <c r="HZ644" s="95"/>
      <c r="IA644" s="95"/>
      <c r="IB644" s="95"/>
      <c r="IC644" s="95"/>
      <c r="ID644" s="95"/>
      <c r="IE644" s="95"/>
      <c r="IF644" s="95"/>
      <c r="IG644" s="95"/>
      <c r="IH644" s="95"/>
      <c r="II644" s="95"/>
      <c r="IJ644" s="95"/>
      <c r="IK644" s="95"/>
      <c r="IL644" s="95"/>
      <c r="IM644" s="95"/>
      <c r="IN644" s="95"/>
      <c r="IO644" s="95"/>
      <c r="IP644" s="95"/>
      <c r="IQ644" s="95"/>
      <c r="IR644" s="95"/>
      <c r="IS644" s="95"/>
      <c r="IT644" s="95"/>
      <c r="IU644" s="95"/>
      <c r="IV644" s="95"/>
    </row>
    <row r="645" spans="1:256" s="83" customFormat="1">
      <c r="A645" s="86">
        <v>8</v>
      </c>
      <c r="B645" s="78" t="s">
        <v>883</v>
      </c>
      <c r="C645" s="26" t="s">
        <v>882</v>
      </c>
      <c r="D645" s="31" t="s">
        <v>188</v>
      </c>
      <c r="E645" s="78" t="s">
        <v>36</v>
      </c>
      <c r="F645" s="79">
        <v>6</v>
      </c>
      <c r="G645" s="80">
        <v>750</v>
      </c>
      <c r="H645" s="81">
        <f t="shared" si="43"/>
        <v>4500</v>
      </c>
      <c r="I645" s="81">
        <f t="shared" si="44"/>
        <v>5355</v>
      </c>
      <c r="J645" s="82">
        <f t="shared" si="45"/>
        <v>903.61445783132524</v>
      </c>
      <c r="K645" s="78" t="s">
        <v>26</v>
      </c>
      <c r="L645" s="78"/>
      <c r="M645" s="78"/>
      <c r="N645" s="78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  <c r="AI645" s="95"/>
      <c r="AJ645" s="95"/>
      <c r="AK645" s="95"/>
      <c r="AL645" s="95"/>
      <c r="AM645" s="95"/>
      <c r="AN645" s="95"/>
      <c r="AO645" s="95"/>
      <c r="AP645" s="95"/>
      <c r="AQ645" s="95"/>
      <c r="AR645" s="95"/>
      <c r="AS645" s="95"/>
      <c r="AT645" s="95"/>
      <c r="AU645" s="95"/>
      <c r="AV645" s="95"/>
      <c r="AW645" s="95"/>
      <c r="AX645" s="95"/>
      <c r="AY645" s="95"/>
      <c r="AZ645" s="95"/>
      <c r="BA645" s="95"/>
      <c r="BB645" s="95"/>
      <c r="BC645" s="95"/>
      <c r="BD645" s="95"/>
      <c r="BE645" s="95"/>
      <c r="BF645" s="95"/>
      <c r="BG645" s="95"/>
      <c r="BH645" s="95"/>
      <c r="BI645" s="95"/>
      <c r="BJ645" s="95"/>
      <c r="BK645" s="95"/>
      <c r="BL645" s="95"/>
      <c r="BM645" s="95"/>
      <c r="BN645" s="95"/>
      <c r="BO645" s="95"/>
      <c r="BP645" s="95"/>
      <c r="BQ645" s="95"/>
      <c r="BR645" s="95"/>
      <c r="BS645" s="95"/>
      <c r="BT645" s="95"/>
      <c r="BU645" s="95"/>
      <c r="BV645" s="95"/>
      <c r="BW645" s="95"/>
      <c r="BX645" s="95"/>
      <c r="BY645" s="95"/>
      <c r="BZ645" s="95"/>
      <c r="CA645" s="95"/>
      <c r="CB645" s="95"/>
      <c r="CC645" s="95"/>
      <c r="CD645" s="95"/>
      <c r="CE645" s="95"/>
      <c r="CF645" s="95"/>
      <c r="CG645" s="95"/>
      <c r="CH645" s="95"/>
      <c r="CI645" s="95"/>
      <c r="CJ645" s="95"/>
      <c r="CK645" s="95"/>
      <c r="CL645" s="95"/>
      <c r="CM645" s="95"/>
      <c r="CN645" s="95"/>
      <c r="CO645" s="95"/>
      <c r="CP645" s="95"/>
      <c r="CQ645" s="95"/>
      <c r="CR645" s="95"/>
      <c r="CS645" s="95"/>
      <c r="CT645" s="95"/>
      <c r="CU645" s="95"/>
      <c r="CV645" s="95"/>
      <c r="CW645" s="95"/>
      <c r="CX645" s="95"/>
      <c r="CY645" s="95"/>
      <c r="CZ645" s="95"/>
      <c r="DA645" s="95"/>
      <c r="DB645" s="95"/>
      <c r="DC645" s="95"/>
      <c r="DD645" s="95"/>
      <c r="DE645" s="95"/>
      <c r="DF645" s="95"/>
      <c r="DG645" s="95"/>
      <c r="DH645" s="95"/>
      <c r="DI645" s="95"/>
      <c r="DJ645" s="95"/>
      <c r="DK645" s="95"/>
      <c r="DL645" s="95"/>
      <c r="DM645" s="95"/>
      <c r="DN645" s="95"/>
      <c r="DO645" s="95"/>
      <c r="DP645" s="95"/>
      <c r="DQ645" s="95"/>
      <c r="DR645" s="95"/>
      <c r="DS645" s="95"/>
      <c r="DT645" s="95"/>
      <c r="DU645" s="95"/>
      <c r="DV645" s="95"/>
      <c r="DW645" s="95"/>
      <c r="DX645" s="95"/>
      <c r="DY645" s="95"/>
      <c r="DZ645" s="95"/>
      <c r="EA645" s="95"/>
      <c r="EB645" s="95"/>
      <c r="EC645" s="95"/>
      <c r="ED645" s="95"/>
      <c r="EE645" s="95"/>
      <c r="EF645" s="95"/>
      <c r="EG645" s="95"/>
      <c r="EH645" s="95"/>
      <c r="EI645" s="95"/>
      <c r="EJ645" s="95"/>
      <c r="EK645" s="95"/>
      <c r="EL645" s="95"/>
      <c r="EM645" s="95"/>
      <c r="EN645" s="95"/>
      <c r="EO645" s="95"/>
      <c r="EP645" s="95"/>
      <c r="EQ645" s="95"/>
      <c r="ER645" s="95"/>
      <c r="ES645" s="95"/>
      <c r="ET645" s="95"/>
      <c r="EU645" s="95"/>
      <c r="EV645" s="95"/>
      <c r="EW645" s="95"/>
      <c r="EX645" s="95"/>
      <c r="EY645" s="95"/>
      <c r="EZ645" s="95"/>
      <c r="FA645" s="95"/>
      <c r="FB645" s="95"/>
      <c r="FC645" s="95"/>
      <c r="FD645" s="95"/>
      <c r="FE645" s="95"/>
      <c r="FF645" s="95"/>
      <c r="FG645" s="95"/>
      <c r="FH645" s="95"/>
      <c r="FI645" s="95"/>
      <c r="FJ645" s="95"/>
      <c r="FK645" s="95"/>
      <c r="FL645" s="95"/>
      <c r="FM645" s="95"/>
      <c r="FN645" s="95"/>
      <c r="FO645" s="95"/>
      <c r="FP645" s="95"/>
      <c r="FQ645" s="95"/>
      <c r="FR645" s="95"/>
      <c r="FS645" s="95"/>
      <c r="FT645" s="95"/>
      <c r="FU645" s="95"/>
      <c r="FV645" s="95"/>
      <c r="FW645" s="95"/>
      <c r="FX645" s="95"/>
      <c r="FY645" s="95"/>
      <c r="FZ645" s="95"/>
      <c r="GA645" s="95"/>
      <c r="GB645" s="95"/>
      <c r="GC645" s="95"/>
      <c r="GD645" s="95"/>
      <c r="GE645" s="95"/>
      <c r="GF645" s="95"/>
      <c r="GG645" s="95"/>
      <c r="GH645" s="95"/>
      <c r="GI645" s="95"/>
      <c r="GJ645" s="95"/>
      <c r="GK645" s="95"/>
      <c r="GL645" s="95"/>
      <c r="GM645" s="95"/>
      <c r="GN645" s="95"/>
      <c r="GO645" s="95"/>
      <c r="GP645" s="95"/>
      <c r="GQ645" s="95"/>
      <c r="GR645" s="95"/>
      <c r="GS645" s="95"/>
      <c r="GT645" s="95"/>
      <c r="GU645" s="95"/>
      <c r="GV645" s="95"/>
      <c r="GW645" s="95"/>
      <c r="GX645" s="95"/>
      <c r="GY645" s="95"/>
      <c r="GZ645" s="95"/>
      <c r="HA645" s="95"/>
      <c r="HB645" s="95"/>
      <c r="HC645" s="95"/>
      <c r="HD645" s="95"/>
      <c r="HE645" s="95"/>
      <c r="HF645" s="95"/>
      <c r="HG645" s="95"/>
      <c r="HH645" s="95"/>
      <c r="HI645" s="95"/>
      <c r="HJ645" s="95"/>
      <c r="HK645" s="95"/>
      <c r="HL645" s="95"/>
      <c r="HM645" s="95"/>
      <c r="HN645" s="95"/>
      <c r="HO645" s="95"/>
      <c r="HP645" s="95"/>
      <c r="HQ645" s="95"/>
      <c r="HR645" s="95"/>
      <c r="HS645" s="95"/>
      <c r="HT645" s="95"/>
      <c r="HU645" s="95"/>
      <c r="HV645" s="95"/>
      <c r="HW645" s="95"/>
      <c r="HX645" s="95"/>
      <c r="HY645" s="95"/>
      <c r="HZ645" s="95"/>
      <c r="IA645" s="95"/>
      <c r="IB645" s="95"/>
      <c r="IC645" s="95"/>
      <c r="ID645" s="95"/>
      <c r="IE645" s="95"/>
      <c r="IF645" s="95"/>
      <c r="IG645" s="95"/>
      <c r="IH645" s="95"/>
      <c r="II645" s="95"/>
      <c r="IJ645" s="95"/>
      <c r="IK645" s="95"/>
      <c r="IL645" s="95"/>
      <c r="IM645" s="95"/>
      <c r="IN645" s="95"/>
      <c r="IO645" s="95"/>
      <c r="IP645" s="95"/>
      <c r="IQ645" s="95"/>
      <c r="IR645" s="95"/>
      <c r="IS645" s="95"/>
      <c r="IT645" s="95"/>
      <c r="IU645" s="95"/>
      <c r="IV645" s="95"/>
    </row>
    <row r="646" spans="1:256" s="83" customFormat="1">
      <c r="A646" s="86">
        <v>9</v>
      </c>
      <c r="B646" s="78" t="s">
        <v>884</v>
      </c>
      <c r="C646" s="26" t="s">
        <v>882</v>
      </c>
      <c r="D646" s="31" t="s">
        <v>188</v>
      </c>
      <c r="E646" s="78" t="s">
        <v>36</v>
      </c>
      <c r="F646" s="79">
        <v>6</v>
      </c>
      <c r="G646" s="80">
        <v>200</v>
      </c>
      <c r="H646" s="81">
        <f t="shared" si="43"/>
        <v>1200</v>
      </c>
      <c r="I646" s="81">
        <f t="shared" si="44"/>
        <v>1428</v>
      </c>
      <c r="J646" s="82">
        <f t="shared" si="45"/>
        <v>240.96385542168673</v>
      </c>
      <c r="K646" s="78" t="s">
        <v>26</v>
      </c>
      <c r="L646" s="78"/>
      <c r="M646" s="78"/>
      <c r="N646" s="78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  <c r="AI646" s="95"/>
      <c r="AJ646" s="95"/>
      <c r="AK646" s="95"/>
      <c r="AL646" s="95"/>
      <c r="AM646" s="95"/>
      <c r="AN646" s="95"/>
      <c r="AO646" s="95"/>
      <c r="AP646" s="95"/>
      <c r="AQ646" s="95"/>
      <c r="AR646" s="95"/>
      <c r="AS646" s="95"/>
      <c r="AT646" s="95"/>
      <c r="AU646" s="95"/>
      <c r="AV646" s="95"/>
      <c r="AW646" s="95"/>
      <c r="AX646" s="95"/>
      <c r="AY646" s="95"/>
      <c r="AZ646" s="95"/>
      <c r="BA646" s="95"/>
      <c r="BB646" s="95"/>
      <c r="BC646" s="95"/>
      <c r="BD646" s="95"/>
      <c r="BE646" s="95"/>
      <c r="BF646" s="95"/>
      <c r="BG646" s="95"/>
      <c r="BH646" s="95"/>
      <c r="BI646" s="95"/>
      <c r="BJ646" s="95"/>
      <c r="BK646" s="95"/>
      <c r="BL646" s="95"/>
      <c r="BM646" s="95"/>
      <c r="BN646" s="95"/>
      <c r="BO646" s="95"/>
      <c r="BP646" s="95"/>
      <c r="BQ646" s="95"/>
      <c r="BR646" s="95"/>
      <c r="BS646" s="95"/>
      <c r="BT646" s="95"/>
      <c r="BU646" s="95"/>
      <c r="BV646" s="95"/>
      <c r="BW646" s="95"/>
      <c r="BX646" s="95"/>
      <c r="BY646" s="95"/>
      <c r="BZ646" s="95"/>
      <c r="CA646" s="95"/>
      <c r="CB646" s="95"/>
      <c r="CC646" s="95"/>
      <c r="CD646" s="95"/>
      <c r="CE646" s="95"/>
      <c r="CF646" s="95"/>
      <c r="CG646" s="95"/>
      <c r="CH646" s="95"/>
      <c r="CI646" s="95"/>
      <c r="CJ646" s="95"/>
      <c r="CK646" s="95"/>
      <c r="CL646" s="95"/>
      <c r="CM646" s="95"/>
      <c r="CN646" s="95"/>
      <c r="CO646" s="95"/>
      <c r="CP646" s="95"/>
      <c r="CQ646" s="95"/>
      <c r="CR646" s="95"/>
      <c r="CS646" s="95"/>
      <c r="CT646" s="95"/>
      <c r="CU646" s="95"/>
      <c r="CV646" s="95"/>
      <c r="CW646" s="95"/>
      <c r="CX646" s="95"/>
      <c r="CY646" s="95"/>
      <c r="CZ646" s="95"/>
      <c r="DA646" s="95"/>
      <c r="DB646" s="95"/>
      <c r="DC646" s="95"/>
      <c r="DD646" s="95"/>
      <c r="DE646" s="95"/>
      <c r="DF646" s="95"/>
      <c r="DG646" s="95"/>
      <c r="DH646" s="95"/>
      <c r="DI646" s="95"/>
      <c r="DJ646" s="95"/>
      <c r="DK646" s="95"/>
      <c r="DL646" s="95"/>
      <c r="DM646" s="95"/>
      <c r="DN646" s="95"/>
      <c r="DO646" s="95"/>
      <c r="DP646" s="95"/>
      <c r="DQ646" s="95"/>
      <c r="DR646" s="95"/>
      <c r="DS646" s="95"/>
      <c r="DT646" s="95"/>
      <c r="DU646" s="95"/>
      <c r="DV646" s="95"/>
      <c r="DW646" s="95"/>
      <c r="DX646" s="95"/>
      <c r="DY646" s="95"/>
      <c r="DZ646" s="95"/>
      <c r="EA646" s="95"/>
      <c r="EB646" s="95"/>
      <c r="EC646" s="95"/>
      <c r="ED646" s="95"/>
      <c r="EE646" s="95"/>
      <c r="EF646" s="95"/>
      <c r="EG646" s="95"/>
      <c r="EH646" s="95"/>
      <c r="EI646" s="95"/>
      <c r="EJ646" s="95"/>
      <c r="EK646" s="95"/>
      <c r="EL646" s="95"/>
      <c r="EM646" s="95"/>
      <c r="EN646" s="95"/>
      <c r="EO646" s="95"/>
      <c r="EP646" s="95"/>
      <c r="EQ646" s="95"/>
      <c r="ER646" s="95"/>
      <c r="ES646" s="95"/>
      <c r="ET646" s="95"/>
      <c r="EU646" s="95"/>
      <c r="EV646" s="95"/>
      <c r="EW646" s="95"/>
      <c r="EX646" s="95"/>
      <c r="EY646" s="95"/>
      <c r="EZ646" s="95"/>
      <c r="FA646" s="95"/>
      <c r="FB646" s="95"/>
      <c r="FC646" s="95"/>
      <c r="FD646" s="95"/>
      <c r="FE646" s="95"/>
      <c r="FF646" s="95"/>
      <c r="FG646" s="95"/>
      <c r="FH646" s="95"/>
      <c r="FI646" s="95"/>
      <c r="FJ646" s="95"/>
      <c r="FK646" s="95"/>
      <c r="FL646" s="95"/>
      <c r="FM646" s="95"/>
      <c r="FN646" s="95"/>
      <c r="FO646" s="95"/>
      <c r="FP646" s="95"/>
      <c r="FQ646" s="95"/>
      <c r="FR646" s="95"/>
      <c r="FS646" s="95"/>
      <c r="FT646" s="95"/>
      <c r="FU646" s="95"/>
      <c r="FV646" s="95"/>
      <c r="FW646" s="95"/>
      <c r="FX646" s="95"/>
      <c r="FY646" s="95"/>
      <c r="FZ646" s="95"/>
      <c r="GA646" s="95"/>
      <c r="GB646" s="95"/>
      <c r="GC646" s="95"/>
      <c r="GD646" s="95"/>
      <c r="GE646" s="95"/>
      <c r="GF646" s="95"/>
      <c r="GG646" s="95"/>
      <c r="GH646" s="95"/>
      <c r="GI646" s="95"/>
      <c r="GJ646" s="95"/>
      <c r="GK646" s="95"/>
      <c r="GL646" s="95"/>
      <c r="GM646" s="95"/>
      <c r="GN646" s="95"/>
      <c r="GO646" s="95"/>
      <c r="GP646" s="95"/>
      <c r="GQ646" s="95"/>
      <c r="GR646" s="95"/>
      <c r="GS646" s="95"/>
      <c r="GT646" s="95"/>
      <c r="GU646" s="95"/>
      <c r="GV646" s="95"/>
      <c r="GW646" s="95"/>
      <c r="GX646" s="95"/>
      <c r="GY646" s="95"/>
      <c r="GZ646" s="95"/>
      <c r="HA646" s="95"/>
      <c r="HB646" s="95"/>
      <c r="HC646" s="95"/>
      <c r="HD646" s="95"/>
      <c r="HE646" s="95"/>
      <c r="HF646" s="95"/>
      <c r="HG646" s="95"/>
      <c r="HH646" s="95"/>
      <c r="HI646" s="95"/>
      <c r="HJ646" s="95"/>
      <c r="HK646" s="95"/>
      <c r="HL646" s="95"/>
      <c r="HM646" s="95"/>
      <c r="HN646" s="95"/>
      <c r="HO646" s="95"/>
      <c r="HP646" s="95"/>
      <c r="HQ646" s="95"/>
      <c r="HR646" s="95"/>
      <c r="HS646" s="95"/>
      <c r="HT646" s="95"/>
      <c r="HU646" s="95"/>
      <c r="HV646" s="95"/>
      <c r="HW646" s="95"/>
      <c r="HX646" s="95"/>
      <c r="HY646" s="95"/>
      <c r="HZ646" s="95"/>
      <c r="IA646" s="95"/>
      <c r="IB646" s="95"/>
      <c r="IC646" s="95"/>
      <c r="ID646" s="95"/>
      <c r="IE646" s="95"/>
      <c r="IF646" s="95"/>
      <c r="IG646" s="95"/>
      <c r="IH646" s="95"/>
      <c r="II646" s="95"/>
      <c r="IJ646" s="95"/>
      <c r="IK646" s="95"/>
      <c r="IL646" s="95"/>
      <c r="IM646" s="95"/>
      <c r="IN646" s="95"/>
      <c r="IO646" s="95"/>
      <c r="IP646" s="95"/>
      <c r="IQ646" s="95"/>
      <c r="IR646" s="95"/>
      <c r="IS646" s="95"/>
      <c r="IT646" s="95"/>
      <c r="IU646" s="95"/>
      <c r="IV646" s="95"/>
    </row>
    <row r="647" spans="1:256" s="83" customFormat="1">
      <c r="A647" s="86">
        <v>10</v>
      </c>
      <c r="B647" s="78" t="s">
        <v>885</v>
      </c>
      <c r="C647" s="26" t="s">
        <v>882</v>
      </c>
      <c r="D647" s="31" t="s">
        <v>188</v>
      </c>
      <c r="E647" s="78" t="s">
        <v>36</v>
      </c>
      <c r="F647" s="79">
        <v>4</v>
      </c>
      <c r="G647" s="80">
        <v>650</v>
      </c>
      <c r="H647" s="81">
        <f t="shared" si="43"/>
        <v>2600</v>
      </c>
      <c r="I647" s="81">
        <f t="shared" si="44"/>
        <v>3094</v>
      </c>
      <c r="J647" s="82">
        <f t="shared" si="45"/>
        <v>522.08835341365454</v>
      </c>
      <c r="K647" s="78" t="s">
        <v>26</v>
      </c>
      <c r="L647" s="78"/>
      <c r="M647" s="78"/>
      <c r="N647" s="78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  <c r="AI647" s="95"/>
      <c r="AJ647" s="95"/>
      <c r="AK647" s="95"/>
      <c r="AL647" s="95"/>
      <c r="AM647" s="95"/>
      <c r="AN647" s="95"/>
      <c r="AO647" s="95"/>
      <c r="AP647" s="95"/>
      <c r="AQ647" s="95"/>
      <c r="AR647" s="95"/>
      <c r="AS647" s="95"/>
      <c r="AT647" s="95"/>
      <c r="AU647" s="95"/>
      <c r="AV647" s="95"/>
      <c r="AW647" s="95"/>
      <c r="AX647" s="95"/>
      <c r="AY647" s="95"/>
      <c r="AZ647" s="95"/>
      <c r="BA647" s="95"/>
      <c r="BB647" s="95"/>
      <c r="BC647" s="95"/>
      <c r="BD647" s="95"/>
      <c r="BE647" s="95"/>
      <c r="BF647" s="95"/>
      <c r="BG647" s="95"/>
      <c r="BH647" s="95"/>
      <c r="BI647" s="95"/>
      <c r="BJ647" s="95"/>
      <c r="BK647" s="95"/>
      <c r="BL647" s="95"/>
      <c r="BM647" s="95"/>
      <c r="BN647" s="95"/>
      <c r="BO647" s="95"/>
      <c r="BP647" s="95"/>
      <c r="BQ647" s="95"/>
      <c r="BR647" s="95"/>
      <c r="BS647" s="95"/>
      <c r="BT647" s="95"/>
      <c r="BU647" s="95"/>
      <c r="BV647" s="95"/>
      <c r="BW647" s="95"/>
      <c r="BX647" s="95"/>
      <c r="BY647" s="95"/>
      <c r="BZ647" s="95"/>
      <c r="CA647" s="95"/>
      <c r="CB647" s="95"/>
      <c r="CC647" s="95"/>
      <c r="CD647" s="95"/>
      <c r="CE647" s="95"/>
      <c r="CF647" s="95"/>
      <c r="CG647" s="95"/>
      <c r="CH647" s="95"/>
      <c r="CI647" s="95"/>
      <c r="CJ647" s="95"/>
      <c r="CK647" s="95"/>
      <c r="CL647" s="95"/>
      <c r="CM647" s="95"/>
      <c r="CN647" s="95"/>
      <c r="CO647" s="95"/>
      <c r="CP647" s="95"/>
      <c r="CQ647" s="95"/>
      <c r="CR647" s="95"/>
      <c r="CS647" s="95"/>
      <c r="CT647" s="95"/>
      <c r="CU647" s="95"/>
      <c r="CV647" s="95"/>
      <c r="CW647" s="95"/>
      <c r="CX647" s="95"/>
      <c r="CY647" s="95"/>
      <c r="CZ647" s="95"/>
      <c r="DA647" s="95"/>
      <c r="DB647" s="95"/>
      <c r="DC647" s="95"/>
      <c r="DD647" s="95"/>
      <c r="DE647" s="95"/>
      <c r="DF647" s="95"/>
      <c r="DG647" s="95"/>
      <c r="DH647" s="95"/>
      <c r="DI647" s="95"/>
      <c r="DJ647" s="95"/>
      <c r="DK647" s="95"/>
      <c r="DL647" s="95"/>
      <c r="DM647" s="95"/>
      <c r="DN647" s="95"/>
      <c r="DO647" s="95"/>
      <c r="DP647" s="95"/>
      <c r="DQ647" s="95"/>
      <c r="DR647" s="95"/>
      <c r="DS647" s="95"/>
      <c r="DT647" s="95"/>
      <c r="DU647" s="95"/>
      <c r="DV647" s="95"/>
      <c r="DW647" s="95"/>
      <c r="DX647" s="95"/>
      <c r="DY647" s="95"/>
      <c r="DZ647" s="95"/>
      <c r="EA647" s="95"/>
      <c r="EB647" s="95"/>
      <c r="EC647" s="95"/>
      <c r="ED647" s="95"/>
      <c r="EE647" s="95"/>
      <c r="EF647" s="95"/>
      <c r="EG647" s="95"/>
      <c r="EH647" s="95"/>
      <c r="EI647" s="95"/>
      <c r="EJ647" s="95"/>
      <c r="EK647" s="95"/>
      <c r="EL647" s="95"/>
      <c r="EM647" s="95"/>
      <c r="EN647" s="95"/>
      <c r="EO647" s="95"/>
      <c r="EP647" s="95"/>
      <c r="EQ647" s="95"/>
      <c r="ER647" s="95"/>
      <c r="ES647" s="95"/>
      <c r="ET647" s="95"/>
      <c r="EU647" s="95"/>
      <c r="EV647" s="95"/>
      <c r="EW647" s="95"/>
      <c r="EX647" s="95"/>
      <c r="EY647" s="95"/>
      <c r="EZ647" s="95"/>
      <c r="FA647" s="95"/>
      <c r="FB647" s="95"/>
      <c r="FC647" s="95"/>
      <c r="FD647" s="95"/>
      <c r="FE647" s="95"/>
      <c r="FF647" s="95"/>
      <c r="FG647" s="95"/>
      <c r="FH647" s="95"/>
      <c r="FI647" s="95"/>
      <c r="FJ647" s="95"/>
      <c r="FK647" s="95"/>
      <c r="FL647" s="95"/>
      <c r="FM647" s="95"/>
      <c r="FN647" s="95"/>
      <c r="FO647" s="95"/>
      <c r="FP647" s="95"/>
      <c r="FQ647" s="95"/>
      <c r="FR647" s="95"/>
      <c r="FS647" s="95"/>
      <c r="FT647" s="95"/>
      <c r="FU647" s="95"/>
      <c r="FV647" s="95"/>
      <c r="FW647" s="95"/>
      <c r="FX647" s="95"/>
      <c r="FY647" s="95"/>
      <c r="FZ647" s="95"/>
      <c r="GA647" s="95"/>
      <c r="GB647" s="95"/>
      <c r="GC647" s="95"/>
      <c r="GD647" s="95"/>
      <c r="GE647" s="95"/>
      <c r="GF647" s="95"/>
      <c r="GG647" s="95"/>
      <c r="GH647" s="95"/>
      <c r="GI647" s="95"/>
      <c r="GJ647" s="95"/>
      <c r="GK647" s="95"/>
      <c r="GL647" s="95"/>
      <c r="GM647" s="95"/>
      <c r="GN647" s="95"/>
      <c r="GO647" s="95"/>
      <c r="GP647" s="95"/>
      <c r="GQ647" s="95"/>
      <c r="GR647" s="95"/>
      <c r="GS647" s="95"/>
      <c r="GT647" s="95"/>
      <c r="GU647" s="95"/>
      <c r="GV647" s="95"/>
      <c r="GW647" s="95"/>
      <c r="GX647" s="95"/>
      <c r="GY647" s="95"/>
      <c r="GZ647" s="95"/>
      <c r="HA647" s="95"/>
      <c r="HB647" s="95"/>
      <c r="HC647" s="95"/>
      <c r="HD647" s="95"/>
      <c r="HE647" s="95"/>
      <c r="HF647" s="95"/>
      <c r="HG647" s="95"/>
      <c r="HH647" s="95"/>
      <c r="HI647" s="95"/>
      <c r="HJ647" s="95"/>
      <c r="HK647" s="95"/>
      <c r="HL647" s="95"/>
      <c r="HM647" s="95"/>
      <c r="HN647" s="95"/>
      <c r="HO647" s="95"/>
      <c r="HP647" s="95"/>
      <c r="HQ647" s="95"/>
      <c r="HR647" s="95"/>
      <c r="HS647" s="95"/>
      <c r="HT647" s="95"/>
      <c r="HU647" s="95"/>
      <c r="HV647" s="95"/>
      <c r="HW647" s="95"/>
      <c r="HX647" s="95"/>
      <c r="HY647" s="95"/>
      <c r="HZ647" s="95"/>
      <c r="IA647" s="95"/>
      <c r="IB647" s="95"/>
      <c r="IC647" s="95"/>
      <c r="ID647" s="95"/>
      <c r="IE647" s="95"/>
      <c r="IF647" s="95"/>
      <c r="IG647" s="95"/>
      <c r="IH647" s="95"/>
      <c r="II647" s="95"/>
      <c r="IJ647" s="95"/>
      <c r="IK647" s="95"/>
      <c r="IL647" s="95"/>
      <c r="IM647" s="95"/>
      <c r="IN647" s="95"/>
      <c r="IO647" s="95"/>
      <c r="IP647" s="95"/>
      <c r="IQ647" s="95"/>
      <c r="IR647" s="95"/>
      <c r="IS647" s="95"/>
      <c r="IT647" s="95"/>
      <c r="IU647" s="95"/>
      <c r="IV647" s="95"/>
    </row>
    <row r="648" spans="1:256" s="83" customFormat="1">
      <c r="A648" s="86">
        <v>11</v>
      </c>
      <c r="B648" s="78" t="s">
        <v>886</v>
      </c>
      <c r="C648" s="26" t="s">
        <v>882</v>
      </c>
      <c r="D648" s="31" t="s">
        <v>188</v>
      </c>
      <c r="E648" s="78" t="s">
        <v>36</v>
      </c>
      <c r="F648" s="79">
        <v>1</v>
      </c>
      <c r="G648" s="80">
        <v>2500</v>
      </c>
      <c r="H648" s="81">
        <f t="shared" si="43"/>
        <v>2500</v>
      </c>
      <c r="I648" s="81">
        <f t="shared" si="44"/>
        <v>2975</v>
      </c>
      <c r="J648" s="82">
        <f t="shared" si="45"/>
        <v>502.008032128514</v>
      </c>
      <c r="K648" s="78" t="s">
        <v>26</v>
      </c>
      <c r="L648" s="78"/>
      <c r="M648" s="78"/>
      <c r="N648" s="78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  <c r="AI648" s="95"/>
      <c r="AJ648" s="95"/>
      <c r="AK648" s="95"/>
      <c r="AL648" s="95"/>
      <c r="AM648" s="95"/>
      <c r="AN648" s="95"/>
      <c r="AO648" s="95"/>
      <c r="AP648" s="95"/>
      <c r="AQ648" s="95"/>
      <c r="AR648" s="95"/>
      <c r="AS648" s="95"/>
      <c r="AT648" s="95"/>
      <c r="AU648" s="95"/>
      <c r="AV648" s="95"/>
      <c r="AW648" s="95"/>
      <c r="AX648" s="95"/>
      <c r="AY648" s="95"/>
      <c r="AZ648" s="95"/>
      <c r="BA648" s="95"/>
      <c r="BB648" s="95"/>
      <c r="BC648" s="95"/>
      <c r="BD648" s="95"/>
      <c r="BE648" s="95"/>
      <c r="BF648" s="95"/>
      <c r="BG648" s="95"/>
      <c r="BH648" s="95"/>
      <c r="BI648" s="95"/>
      <c r="BJ648" s="95"/>
      <c r="BK648" s="95"/>
      <c r="BL648" s="95"/>
      <c r="BM648" s="95"/>
      <c r="BN648" s="95"/>
      <c r="BO648" s="95"/>
      <c r="BP648" s="95"/>
      <c r="BQ648" s="95"/>
      <c r="BR648" s="95"/>
      <c r="BS648" s="95"/>
      <c r="BT648" s="95"/>
      <c r="BU648" s="95"/>
      <c r="BV648" s="95"/>
      <c r="BW648" s="95"/>
      <c r="BX648" s="95"/>
      <c r="BY648" s="95"/>
      <c r="BZ648" s="95"/>
      <c r="CA648" s="95"/>
      <c r="CB648" s="95"/>
      <c r="CC648" s="95"/>
      <c r="CD648" s="95"/>
      <c r="CE648" s="95"/>
      <c r="CF648" s="95"/>
      <c r="CG648" s="95"/>
      <c r="CH648" s="95"/>
      <c r="CI648" s="95"/>
      <c r="CJ648" s="95"/>
      <c r="CK648" s="95"/>
      <c r="CL648" s="95"/>
      <c r="CM648" s="95"/>
      <c r="CN648" s="95"/>
      <c r="CO648" s="95"/>
      <c r="CP648" s="95"/>
      <c r="CQ648" s="95"/>
      <c r="CR648" s="95"/>
      <c r="CS648" s="95"/>
      <c r="CT648" s="95"/>
      <c r="CU648" s="95"/>
      <c r="CV648" s="95"/>
      <c r="CW648" s="95"/>
      <c r="CX648" s="95"/>
      <c r="CY648" s="95"/>
      <c r="CZ648" s="95"/>
      <c r="DA648" s="95"/>
      <c r="DB648" s="95"/>
      <c r="DC648" s="95"/>
      <c r="DD648" s="95"/>
      <c r="DE648" s="95"/>
      <c r="DF648" s="95"/>
      <c r="DG648" s="95"/>
      <c r="DH648" s="95"/>
      <c r="DI648" s="95"/>
      <c r="DJ648" s="95"/>
      <c r="DK648" s="95"/>
      <c r="DL648" s="95"/>
      <c r="DM648" s="95"/>
      <c r="DN648" s="95"/>
      <c r="DO648" s="95"/>
      <c r="DP648" s="95"/>
      <c r="DQ648" s="95"/>
      <c r="DR648" s="95"/>
      <c r="DS648" s="95"/>
      <c r="DT648" s="95"/>
      <c r="DU648" s="95"/>
      <c r="DV648" s="95"/>
      <c r="DW648" s="95"/>
      <c r="DX648" s="95"/>
      <c r="DY648" s="95"/>
      <c r="DZ648" s="95"/>
      <c r="EA648" s="95"/>
      <c r="EB648" s="95"/>
      <c r="EC648" s="95"/>
      <c r="ED648" s="95"/>
      <c r="EE648" s="95"/>
      <c r="EF648" s="95"/>
      <c r="EG648" s="95"/>
      <c r="EH648" s="95"/>
      <c r="EI648" s="95"/>
      <c r="EJ648" s="95"/>
      <c r="EK648" s="95"/>
      <c r="EL648" s="95"/>
      <c r="EM648" s="95"/>
      <c r="EN648" s="95"/>
      <c r="EO648" s="95"/>
      <c r="EP648" s="95"/>
      <c r="EQ648" s="95"/>
      <c r="ER648" s="95"/>
      <c r="ES648" s="95"/>
      <c r="ET648" s="95"/>
      <c r="EU648" s="95"/>
      <c r="EV648" s="95"/>
      <c r="EW648" s="95"/>
      <c r="EX648" s="95"/>
      <c r="EY648" s="95"/>
      <c r="EZ648" s="95"/>
      <c r="FA648" s="95"/>
      <c r="FB648" s="95"/>
      <c r="FC648" s="95"/>
      <c r="FD648" s="95"/>
      <c r="FE648" s="95"/>
      <c r="FF648" s="95"/>
      <c r="FG648" s="95"/>
      <c r="FH648" s="95"/>
      <c r="FI648" s="95"/>
      <c r="FJ648" s="95"/>
      <c r="FK648" s="95"/>
      <c r="FL648" s="95"/>
      <c r="FM648" s="95"/>
      <c r="FN648" s="95"/>
      <c r="FO648" s="95"/>
      <c r="FP648" s="95"/>
      <c r="FQ648" s="95"/>
      <c r="FR648" s="95"/>
      <c r="FS648" s="95"/>
      <c r="FT648" s="95"/>
      <c r="FU648" s="95"/>
      <c r="FV648" s="95"/>
      <c r="FW648" s="95"/>
      <c r="FX648" s="95"/>
      <c r="FY648" s="95"/>
      <c r="FZ648" s="95"/>
      <c r="GA648" s="95"/>
      <c r="GB648" s="95"/>
      <c r="GC648" s="95"/>
      <c r="GD648" s="95"/>
      <c r="GE648" s="95"/>
      <c r="GF648" s="95"/>
      <c r="GG648" s="95"/>
      <c r="GH648" s="95"/>
      <c r="GI648" s="95"/>
      <c r="GJ648" s="95"/>
      <c r="GK648" s="95"/>
      <c r="GL648" s="95"/>
      <c r="GM648" s="95"/>
      <c r="GN648" s="95"/>
      <c r="GO648" s="95"/>
      <c r="GP648" s="95"/>
      <c r="GQ648" s="95"/>
      <c r="GR648" s="95"/>
      <c r="GS648" s="95"/>
      <c r="GT648" s="95"/>
      <c r="GU648" s="95"/>
      <c r="GV648" s="95"/>
      <c r="GW648" s="95"/>
      <c r="GX648" s="95"/>
      <c r="GY648" s="95"/>
      <c r="GZ648" s="95"/>
      <c r="HA648" s="95"/>
      <c r="HB648" s="95"/>
      <c r="HC648" s="95"/>
      <c r="HD648" s="95"/>
      <c r="HE648" s="95"/>
      <c r="HF648" s="95"/>
      <c r="HG648" s="95"/>
      <c r="HH648" s="95"/>
      <c r="HI648" s="95"/>
      <c r="HJ648" s="95"/>
      <c r="HK648" s="95"/>
      <c r="HL648" s="95"/>
      <c r="HM648" s="95"/>
      <c r="HN648" s="95"/>
      <c r="HO648" s="95"/>
      <c r="HP648" s="95"/>
      <c r="HQ648" s="95"/>
      <c r="HR648" s="95"/>
      <c r="HS648" s="95"/>
      <c r="HT648" s="95"/>
      <c r="HU648" s="95"/>
      <c r="HV648" s="95"/>
      <c r="HW648" s="95"/>
      <c r="HX648" s="95"/>
      <c r="HY648" s="95"/>
      <c r="HZ648" s="95"/>
      <c r="IA648" s="95"/>
      <c r="IB648" s="95"/>
      <c r="IC648" s="95"/>
      <c r="ID648" s="95"/>
      <c r="IE648" s="95"/>
      <c r="IF648" s="95"/>
      <c r="IG648" s="95"/>
      <c r="IH648" s="95"/>
      <c r="II648" s="95"/>
      <c r="IJ648" s="95"/>
      <c r="IK648" s="95"/>
      <c r="IL648" s="95"/>
      <c r="IM648" s="95"/>
      <c r="IN648" s="95"/>
      <c r="IO648" s="95"/>
      <c r="IP648" s="95"/>
      <c r="IQ648" s="95"/>
      <c r="IR648" s="95"/>
      <c r="IS648" s="95"/>
      <c r="IT648" s="95"/>
      <c r="IU648" s="95"/>
      <c r="IV648" s="95"/>
    </row>
    <row r="649" spans="1:256" s="83" customFormat="1">
      <c r="A649" s="86">
        <v>12</v>
      </c>
      <c r="B649" s="86" t="s">
        <v>887</v>
      </c>
      <c r="C649" s="26" t="s">
        <v>882</v>
      </c>
      <c r="D649" s="31" t="s">
        <v>188</v>
      </c>
      <c r="E649" s="86" t="s">
        <v>36</v>
      </c>
      <c r="F649" s="96">
        <v>10</v>
      </c>
      <c r="G649" s="97">
        <v>350</v>
      </c>
      <c r="H649" s="81">
        <f t="shared" si="43"/>
        <v>3500</v>
      </c>
      <c r="I649" s="81">
        <f t="shared" si="44"/>
        <v>4165</v>
      </c>
      <c r="J649" s="82">
        <f t="shared" si="45"/>
        <v>702.81124497991959</v>
      </c>
      <c r="K649" s="78" t="s">
        <v>26</v>
      </c>
      <c r="L649" s="78"/>
      <c r="M649" s="78"/>
      <c r="N649" s="78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  <c r="AI649" s="95"/>
      <c r="AJ649" s="95"/>
      <c r="AK649" s="95"/>
      <c r="AL649" s="95"/>
      <c r="AM649" s="95"/>
      <c r="AN649" s="95"/>
      <c r="AO649" s="95"/>
      <c r="AP649" s="95"/>
      <c r="AQ649" s="95"/>
      <c r="AR649" s="95"/>
      <c r="AS649" s="95"/>
      <c r="AT649" s="95"/>
      <c r="AU649" s="95"/>
      <c r="AV649" s="95"/>
      <c r="AW649" s="95"/>
      <c r="AX649" s="95"/>
      <c r="AY649" s="95"/>
      <c r="AZ649" s="95"/>
      <c r="BA649" s="95"/>
      <c r="BB649" s="95"/>
      <c r="BC649" s="95"/>
      <c r="BD649" s="95"/>
      <c r="BE649" s="95"/>
      <c r="BF649" s="95"/>
      <c r="BG649" s="95"/>
      <c r="BH649" s="95"/>
      <c r="BI649" s="95"/>
      <c r="BJ649" s="95"/>
      <c r="BK649" s="95"/>
      <c r="BL649" s="95"/>
      <c r="BM649" s="95"/>
      <c r="BN649" s="95"/>
      <c r="BO649" s="95"/>
      <c r="BP649" s="95"/>
      <c r="BQ649" s="95"/>
      <c r="BR649" s="95"/>
      <c r="BS649" s="95"/>
      <c r="BT649" s="95"/>
      <c r="BU649" s="95"/>
      <c r="BV649" s="95"/>
      <c r="BW649" s="95"/>
      <c r="BX649" s="95"/>
      <c r="BY649" s="95"/>
      <c r="BZ649" s="95"/>
      <c r="CA649" s="95"/>
      <c r="CB649" s="95"/>
      <c r="CC649" s="95"/>
      <c r="CD649" s="95"/>
      <c r="CE649" s="95"/>
      <c r="CF649" s="95"/>
      <c r="CG649" s="95"/>
      <c r="CH649" s="95"/>
      <c r="CI649" s="95"/>
      <c r="CJ649" s="95"/>
      <c r="CK649" s="95"/>
      <c r="CL649" s="95"/>
      <c r="CM649" s="95"/>
      <c r="CN649" s="95"/>
      <c r="CO649" s="95"/>
      <c r="CP649" s="95"/>
      <c r="CQ649" s="95"/>
      <c r="CR649" s="95"/>
      <c r="CS649" s="95"/>
      <c r="CT649" s="95"/>
      <c r="CU649" s="95"/>
      <c r="CV649" s="95"/>
      <c r="CW649" s="95"/>
      <c r="CX649" s="95"/>
      <c r="CY649" s="95"/>
      <c r="CZ649" s="95"/>
      <c r="DA649" s="95"/>
      <c r="DB649" s="95"/>
      <c r="DC649" s="95"/>
      <c r="DD649" s="95"/>
      <c r="DE649" s="95"/>
      <c r="DF649" s="95"/>
      <c r="DG649" s="95"/>
      <c r="DH649" s="95"/>
      <c r="DI649" s="95"/>
      <c r="DJ649" s="95"/>
      <c r="DK649" s="95"/>
      <c r="DL649" s="95"/>
      <c r="DM649" s="95"/>
      <c r="DN649" s="95"/>
      <c r="DO649" s="95"/>
      <c r="DP649" s="95"/>
      <c r="DQ649" s="95"/>
      <c r="DR649" s="95"/>
      <c r="DS649" s="95"/>
      <c r="DT649" s="95"/>
      <c r="DU649" s="95"/>
      <c r="DV649" s="95"/>
      <c r="DW649" s="95"/>
      <c r="DX649" s="95"/>
      <c r="DY649" s="95"/>
      <c r="DZ649" s="95"/>
      <c r="EA649" s="95"/>
      <c r="EB649" s="95"/>
      <c r="EC649" s="95"/>
      <c r="ED649" s="95"/>
      <c r="EE649" s="95"/>
      <c r="EF649" s="95"/>
      <c r="EG649" s="95"/>
      <c r="EH649" s="95"/>
      <c r="EI649" s="95"/>
      <c r="EJ649" s="95"/>
      <c r="EK649" s="95"/>
      <c r="EL649" s="95"/>
      <c r="EM649" s="95"/>
      <c r="EN649" s="95"/>
      <c r="EO649" s="95"/>
      <c r="EP649" s="95"/>
      <c r="EQ649" s="95"/>
      <c r="ER649" s="95"/>
      <c r="ES649" s="95"/>
      <c r="ET649" s="95"/>
      <c r="EU649" s="95"/>
      <c r="EV649" s="95"/>
      <c r="EW649" s="95"/>
      <c r="EX649" s="95"/>
      <c r="EY649" s="95"/>
      <c r="EZ649" s="95"/>
      <c r="FA649" s="95"/>
      <c r="FB649" s="95"/>
      <c r="FC649" s="95"/>
      <c r="FD649" s="95"/>
      <c r="FE649" s="95"/>
      <c r="FF649" s="95"/>
      <c r="FG649" s="95"/>
      <c r="FH649" s="95"/>
      <c r="FI649" s="95"/>
      <c r="FJ649" s="95"/>
      <c r="FK649" s="95"/>
      <c r="FL649" s="95"/>
      <c r="FM649" s="95"/>
      <c r="FN649" s="95"/>
      <c r="FO649" s="95"/>
      <c r="FP649" s="95"/>
      <c r="FQ649" s="95"/>
      <c r="FR649" s="95"/>
      <c r="FS649" s="95"/>
      <c r="FT649" s="95"/>
      <c r="FU649" s="95"/>
      <c r="FV649" s="95"/>
      <c r="FW649" s="95"/>
      <c r="FX649" s="95"/>
      <c r="FY649" s="95"/>
      <c r="FZ649" s="95"/>
      <c r="GA649" s="95"/>
      <c r="GB649" s="95"/>
      <c r="GC649" s="95"/>
      <c r="GD649" s="95"/>
      <c r="GE649" s="95"/>
      <c r="GF649" s="95"/>
      <c r="GG649" s="95"/>
      <c r="GH649" s="95"/>
      <c r="GI649" s="95"/>
      <c r="GJ649" s="95"/>
      <c r="GK649" s="95"/>
      <c r="GL649" s="95"/>
      <c r="GM649" s="95"/>
      <c r="GN649" s="95"/>
      <c r="GO649" s="95"/>
      <c r="GP649" s="95"/>
      <c r="GQ649" s="95"/>
      <c r="GR649" s="95"/>
      <c r="GS649" s="95"/>
      <c r="GT649" s="95"/>
      <c r="GU649" s="95"/>
      <c r="GV649" s="95"/>
      <c r="GW649" s="95"/>
      <c r="GX649" s="95"/>
      <c r="GY649" s="95"/>
      <c r="GZ649" s="95"/>
      <c r="HA649" s="95"/>
      <c r="HB649" s="95"/>
      <c r="HC649" s="95"/>
      <c r="HD649" s="95"/>
      <c r="HE649" s="95"/>
      <c r="HF649" s="95"/>
      <c r="HG649" s="95"/>
      <c r="HH649" s="95"/>
      <c r="HI649" s="95"/>
      <c r="HJ649" s="95"/>
      <c r="HK649" s="95"/>
      <c r="HL649" s="95"/>
      <c r="HM649" s="95"/>
      <c r="HN649" s="95"/>
      <c r="HO649" s="95"/>
      <c r="HP649" s="95"/>
      <c r="HQ649" s="95"/>
      <c r="HR649" s="95"/>
      <c r="HS649" s="95"/>
      <c r="HT649" s="95"/>
      <c r="HU649" s="95"/>
      <c r="HV649" s="95"/>
      <c r="HW649" s="95"/>
      <c r="HX649" s="95"/>
      <c r="HY649" s="95"/>
      <c r="HZ649" s="95"/>
      <c r="IA649" s="95"/>
      <c r="IB649" s="95"/>
      <c r="IC649" s="95"/>
      <c r="ID649" s="95"/>
      <c r="IE649" s="95"/>
      <c r="IF649" s="95"/>
      <c r="IG649" s="95"/>
      <c r="IH649" s="95"/>
      <c r="II649" s="95"/>
      <c r="IJ649" s="95"/>
      <c r="IK649" s="95"/>
      <c r="IL649" s="95"/>
      <c r="IM649" s="95"/>
      <c r="IN649" s="95"/>
      <c r="IO649" s="95"/>
      <c r="IP649" s="95"/>
      <c r="IQ649" s="95"/>
      <c r="IR649" s="95"/>
      <c r="IS649" s="95"/>
      <c r="IT649" s="95"/>
      <c r="IU649" s="95"/>
      <c r="IV649" s="95"/>
    </row>
    <row r="650" spans="1:256" s="83" customFormat="1">
      <c r="A650" s="86">
        <v>13</v>
      </c>
      <c r="B650" s="78" t="s">
        <v>888</v>
      </c>
      <c r="C650" s="26" t="s">
        <v>882</v>
      </c>
      <c r="D650" s="31" t="s">
        <v>188</v>
      </c>
      <c r="E650" s="78" t="s">
        <v>36</v>
      </c>
      <c r="F650" s="79">
        <v>4</v>
      </c>
      <c r="G650" s="80">
        <v>15000</v>
      </c>
      <c r="H650" s="81">
        <f t="shared" si="43"/>
        <v>60000</v>
      </c>
      <c r="I650" s="81">
        <f t="shared" si="44"/>
        <v>71400</v>
      </c>
      <c r="J650" s="82">
        <f t="shared" si="45"/>
        <v>12048.192771084336</v>
      </c>
      <c r="K650" s="78" t="s">
        <v>26</v>
      </c>
      <c r="L650" s="78"/>
      <c r="M650" s="78"/>
      <c r="N650" s="78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  <c r="AI650" s="95"/>
      <c r="AJ650" s="95"/>
      <c r="AK650" s="95"/>
      <c r="AL650" s="95"/>
      <c r="AM650" s="95"/>
      <c r="AN650" s="95"/>
      <c r="AO650" s="95"/>
      <c r="AP650" s="95"/>
      <c r="AQ650" s="95"/>
      <c r="AR650" s="95"/>
      <c r="AS650" s="95"/>
      <c r="AT650" s="95"/>
      <c r="AU650" s="95"/>
      <c r="AV650" s="95"/>
      <c r="AW650" s="95"/>
      <c r="AX650" s="95"/>
      <c r="AY650" s="95"/>
      <c r="AZ650" s="95"/>
      <c r="BA650" s="95"/>
      <c r="BB650" s="95"/>
      <c r="BC650" s="95"/>
      <c r="BD650" s="95"/>
      <c r="BE650" s="95"/>
      <c r="BF650" s="95"/>
      <c r="BG650" s="95"/>
      <c r="BH650" s="95"/>
      <c r="BI650" s="95"/>
      <c r="BJ650" s="95"/>
      <c r="BK650" s="95"/>
      <c r="BL650" s="95"/>
      <c r="BM650" s="95"/>
      <c r="BN650" s="95"/>
      <c r="BO650" s="95"/>
      <c r="BP650" s="95"/>
      <c r="BQ650" s="95"/>
      <c r="BR650" s="95"/>
      <c r="BS650" s="95"/>
      <c r="BT650" s="95"/>
      <c r="BU650" s="95"/>
      <c r="BV650" s="95"/>
      <c r="BW650" s="95"/>
      <c r="BX650" s="95"/>
      <c r="BY650" s="95"/>
      <c r="BZ650" s="95"/>
      <c r="CA650" s="95"/>
      <c r="CB650" s="95"/>
      <c r="CC650" s="95"/>
      <c r="CD650" s="95"/>
      <c r="CE650" s="95"/>
      <c r="CF650" s="95"/>
      <c r="CG650" s="95"/>
      <c r="CH650" s="95"/>
      <c r="CI650" s="95"/>
      <c r="CJ650" s="95"/>
      <c r="CK650" s="95"/>
      <c r="CL650" s="95"/>
      <c r="CM650" s="95"/>
      <c r="CN650" s="95"/>
      <c r="CO650" s="95"/>
      <c r="CP650" s="95"/>
      <c r="CQ650" s="95"/>
      <c r="CR650" s="95"/>
      <c r="CS650" s="95"/>
      <c r="CT650" s="95"/>
      <c r="CU650" s="95"/>
      <c r="CV650" s="95"/>
      <c r="CW650" s="95"/>
      <c r="CX650" s="95"/>
      <c r="CY650" s="95"/>
      <c r="CZ650" s="95"/>
      <c r="DA650" s="95"/>
      <c r="DB650" s="95"/>
      <c r="DC650" s="95"/>
      <c r="DD650" s="95"/>
      <c r="DE650" s="95"/>
      <c r="DF650" s="95"/>
      <c r="DG650" s="95"/>
      <c r="DH650" s="95"/>
      <c r="DI650" s="95"/>
      <c r="DJ650" s="95"/>
      <c r="DK650" s="95"/>
      <c r="DL650" s="95"/>
      <c r="DM650" s="95"/>
      <c r="DN650" s="95"/>
      <c r="DO650" s="95"/>
      <c r="DP650" s="95"/>
      <c r="DQ650" s="95"/>
      <c r="DR650" s="95"/>
      <c r="DS650" s="95"/>
      <c r="DT650" s="95"/>
      <c r="DU650" s="95"/>
      <c r="DV650" s="95"/>
      <c r="DW650" s="95"/>
      <c r="DX650" s="95"/>
      <c r="DY650" s="95"/>
      <c r="DZ650" s="95"/>
      <c r="EA650" s="95"/>
      <c r="EB650" s="95"/>
      <c r="EC650" s="95"/>
      <c r="ED650" s="95"/>
      <c r="EE650" s="95"/>
      <c r="EF650" s="95"/>
      <c r="EG650" s="95"/>
      <c r="EH650" s="95"/>
      <c r="EI650" s="95"/>
      <c r="EJ650" s="95"/>
      <c r="EK650" s="95"/>
      <c r="EL650" s="95"/>
      <c r="EM650" s="95"/>
      <c r="EN650" s="95"/>
      <c r="EO650" s="95"/>
      <c r="EP650" s="95"/>
      <c r="EQ650" s="95"/>
      <c r="ER650" s="95"/>
      <c r="ES650" s="95"/>
      <c r="ET650" s="95"/>
      <c r="EU650" s="95"/>
      <c r="EV650" s="95"/>
      <c r="EW650" s="95"/>
      <c r="EX650" s="95"/>
      <c r="EY650" s="95"/>
      <c r="EZ650" s="95"/>
      <c r="FA650" s="95"/>
      <c r="FB650" s="95"/>
      <c r="FC650" s="95"/>
      <c r="FD650" s="95"/>
      <c r="FE650" s="95"/>
      <c r="FF650" s="95"/>
      <c r="FG650" s="95"/>
      <c r="FH650" s="95"/>
      <c r="FI650" s="95"/>
      <c r="FJ650" s="95"/>
      <c r="FK650" s="95"/>
      <c r="FL650" s="95"/>
      <c r="FM650" s="95"/>
      <c r="FN650" s="95"/>
      <c r="FO650" s="95"/>
      <c r="FP650" s="95"/>
      <c r="FQ650" s="95"/>
      <c r="FR650" s="95"/>
      <c r="FS650" s="95"/>
      <c r="FT650" s="95"/>
      <c r="FU650" s="95"/>
      <c r="FV650" s="95"/>
      <c r="FW650" s="95"/>
      <c r="FX650" s="95"/>
      <c r="FY650" s="95"/>
      <c r="FZ650" s="95"/>
      <c r="GA650" s="95"/>
      <c r="GB650" s="95"/>
      <c r="GC650" s="95"/>
      <c r="GD650" s="95"/>
      <c r="GE650" s="95"/>
      <c r="GF650" s="95"/>
      <c r="GG650" s="95"/>
      <c r="GH650" s="95"/>
      <c r="GI650" s="95"/>
      <c r="GJ650" s="95"/>
      <c r="GK650" s="95"/>
      <c r="GL650" s="95"/>
      <c r="GM650" s="95"/>
      <c r="GN650" s="95"/>
      <c r="GO650" s="95"/>
      <c r="GP650" s="95"/>
      <c r="GQ650" s="95"/>
      <c r="GR650" s="95"/>
      <c r="GS650" s="95"/>
      <c r="GT650" s="95"/>
      <c r="GU650" s="95"/>
      <c r="GV650" s="95"/>
      <c r="GW650" s="95"/>
      <c r="GX650" s="95"/>
      <c r="GY650" s="95"/>
      <c r="GZ650" s="95"/>
      <c r="HA650" s="95"/>
      <c r="HB650" s="95"/>
      <c r="HC650" s="95"/>
      <c r="HD650" s="95"/>
      <c r="HE650" s="95"/>
      <c r="HF650" s="95"/>
      <c r="HG650" s="95"/>
      <c r="HH650" s="95"/>
      <c r="HI650" s="95"/>
      <c r="HJ650" s="95"/>
      <c r="HK650" s="95"/>
      <c r="HL650" s="95"/>
      <c r="HM650" s="95"/>
      <c r="HN650" s="95"/>
      <c r="HO650" s="95"/>
      <c r="HP650" s="95"/>
      <c r="HQ650" s="95"/>
      <c r="HR650" s="95"/>
      <c r="HS650" s="95"/>
      <c r="HT650" s="95"/>
      <c r="HU650" s="95"/>
      <c r="HV650" s="95"/>
      <c r="HW650" s="95"/>
      <c r="HX650" s="95"/>
      <c r="HY650" s="95"/>
      <c r="HZ650" s="95"/>
      <c r="IA650" s="95"/>
      <c r="IB650" s="95"/>
      <c r="IC650" s="95"/>
      <c r="ID650" s="95"/>
      <c r="IE650" s="95"/>
      <c r="IF650" s="95"/>
      <c r="IG650" s="95"/>
      <c r="IH650" s="95"/>
      <c r="II650" s="95"/>
      <c r="IJ650" s="95"/>
      <c r="IK650" s="95"/>
      <c r="IL650" s="95"/>
      <c r="IM650" s="95"/>
      <c r="IN650" s="95"/>
      <c r="IO650" s="95"/>
      <c r="IP650" s="95"/>
      <c r="IQ650" s="95"/>
      <c r="IR650" s="95"/>
      <c r="IS650" s="95"/>
      <c r="IT650" s="95"/>
      <c r="IU650" s="95"/>
      <c r="IV650" s="95"/>
    </row>
    <row r="651" spans="1:256" s="83" customFormat="1">
      <c r="A651" s="86">
        <v>15</v>
      </c>
      <c r="B651" s="78" t="s">
        <v>889</v>
      </c>
      <c r="C651" s="31" t="s">
        <v>882</v>
      </c>
      <c r="D651" s="31" t="s">
        <v>188</v>
      </c>
      <c r="E651" s="78" t="s">
        <v>36</v>
      </c>
      <c r="F651" s="79">
        <v>2</v>
      </c>
      <c r="G651" s="80">
        <v>4000</v>
      </c>
      <c r="H651" s="81">
        <f t="shared" si="43"/>
        <v>8000</v>
      </c>
      <c r="I651" s="81">
        <f t="shared" si="44"/>
        <v>9520</v>
      </c>
      <c r="J651" s="82">
        <f t="shared" si="45"/>
        <v>1606.4257028112449</v>
      </c>
      <c r="K651" s="78" t="s">
        <v>26</v>
      </c>
      <c r="L651" s="78"/>
      <c r="M651" s="78"/>
      <c r="N651" s="7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  <c r="AB651" s="98"/>
      <c r="AC651" s="98"/>
      <c r="AD651" s="98"/>
      <c r="AE651" s="98"/>
      <c r="AF651" s="98"/>
      <c r="AG651" s="98"/>
      <c r="AH651" s="98"/>
      <c r="AI651" s="98"/>
      <c r="AJ651" s="98"/>
      <c r="AK651" s="98"/>
      <c r="AL651" s="98"/>
      <c r="AM651" s="98"/>
      <c r="AN651" s="98"/>
      <c r="AO651" s="98"/>
      <c r="AP651" s="98"/>
      <c r="AQ651" s="98"/>
      <c r="AR651" s="98"/>
      <c r="AS651" s="98"/>
      <c r="AT651" s="98"/>
      <c r="AU651" s="98"/>
      <c r="AV651" s="98"/>
      <c r="AW651" s="98"/>
      <c r="AX651" s="98"/>
      <c r="AY651" s="98"/>
      <c r="AZ651" s="98"/>
      <c r="BA651" s="98"/>
      <c r="BB651" s="98"/>
      <c r="BC651" s="98"/>
      <c r="BD651" s="98"/>
      <c r="BE651" s="98"/>
      <c r="BF651" s="98"/>
      <c r="BG651" s="98"/>
      <c r="BH651" s="98"/>
      <c r="BI651" s="98"/>
      <c r="BJ651" s="98"/>
      <c r="BK651" s="98"/>
      <c r="BL651" s="98"/>
      <c r="BM651" s="98"/>
      <c r="BN651" s="98"/>
      <c r="BO651" s="98"/>
      <c r="BP651" s="98"/>
      <c r="BQ651" s="98"/>
      <c r="BR651" s="98"/>
      <c r="BS651" s="98"/>
      <c r="BT651" s="98"/>
      <c r="BU651" s="98"/>
      <c r="BV651" s="98"/>
      <c r="BW651" s="98"/>
      <c r="BX651" s="98"/>
      <c r="BY651" s="98"/>
      <c r="BZ651" s="98"/>
      <c r="CA651" s="98"/>
      <c r="CB651" s="98"/>
      <c r="CC651" s="98"/>
      <c r="CD651" s="98"/>
      <c r="CE651" s="98"/>
      <c r="CF651" s="98"/>
      <c r="CG651" s="98"/>
      <c r="CH651" s="98"/>
      <c r="CI651" s="98"/>
      <c r="CJ651" s="98"/>
      <c r="CK651" s="98"/>
      <c r="CL651" s="98"/>
      <c r="CM651" s="98"/>
      <c r="CN651" s="98"/>
      <c r="CO651" s="98"/>
      <c r="CP651" s="98"/>
      <c r="CQ651" s="98"/>
      <c r="CR651" s="98"/>
      <c r="CS651" s="98"/>
      <c r="CT651" s="98"/>
      <c r="CU651" s="98"/>
      <c r="CV651" s="98"/>
      <c r="CW651" s="98"/>
      <c r="CX651" s="98"/>
      <c r="CY651" s="98"/>
      <c r="CZ651" s="98"/>
      <c r="DA651" s="98"/>
      <c r="DB651" s="98"/>
      <c r="DC651" s="98"/>
      <c r="DD651" s="98"/>
      <c r="DE651" s="98"/>
      <c r="DF651" s="98"/>
      <c r="DG651" s="98"/>
      <c r="DH651" s="98"/>
      <c r="DI651" s="98"/>
      <c r="DJ651" s="98"/>
      <c r="DK651" s="98"/>
      <c r="DL651" s="98"/>
      <c r="DM651" s="98"/>
      <c r="DN651" s="98"/>
      <c r="DO651" s="98"/>
      <c r="DP651" s="98"/>
      <c r="DQ651" s="98"/>
      <c r="DR651" s="98"/>
      <c r="DS651" s="98"/>
      <c r="DT651" s="98"/>
      <c r="DU651" s="98"/>
      <c r="DV651" s="98"/>
      <c r="DW651" s="98"/>
      <c r="DX651" s="98"/>
      <c r="DY651" s="98"/>
      <c r="DZ651" s="98"/>
      <c r="EA651" s="98"/>
      <c r="EB651" s="98"/>
      <c r="EC651" s="98"/>
      <c r="ED651" s="98"/>
      <c r="EE651" s="98"/>
      <c r="EF651" s="98"/>
      <c r="EG651" s="98"/>
      <c r="EH651" s="98"/>
      <c r="EI651" s="98"/>
      <c r="EJ651" s="98"/>
      <c r="EK651" s="98"/>
      <c r="EL651" s="98"/>
      <c r="EM651" s="98"/>
      <c r="EN651" s="98"/>
      <c r="EO651" s="98"/>
      <c r="EP651" s="98"/>
      <c r="EQ651" s="98"/>
      <c r="ER651" s="98"/>
      <c r="ES651" s="98"/>
      <c r="ET651" s="98"/>
      <c r="EU651" s="98"/>
      <c r="EV651" s="98"/>
      <c r="EW651" s="98"/>
      <c r="EX651" s="98"/>
      <c r="EY651" s="98"/>
      <c r="EZ651" s="98"/>
      <c r="FA651" s="98"/>
      <c r="FB651" s="98"/>
      <c r="FC651" s="98"/>
      <c r="FD651" s="98"/>
      <c r="FE651" s="98"/>
      <c r="FF651" s="98"/>
      <c r="FG651" s="98"/>
      <c r="FH651" s="98"/>
      <c r="FI651" s="98"/>
      <c r="FJ651" s="98"/>
      <c r="FK651" s="98"/>
      <c r="FL651" s="98"/>
      <c r="FM651" s="98"/>
      <c r="FN651" s="98"/>
      <c r="FO651" s="98"/>
      <c r="FP651" s="98"/>
      <c r="FQ651" s="98"/>
      <c r="FR651" s="98"/>
      <c r="FS651" s="98"/>
      <c r="FT651" s="98"/>
      <c r="FU651" s="98"/>
      <c r="FV651" s="98"/>
      <c r="FW651" s="98"/>
      <c r="FX651" s="98"/>
      <c r="FY651" s="98"/>
      <c r="FZ651" s="98"/>
      <c r="GA651" s="98"/>
      <c r="GB651" s="98"/>
      <c r="GC651" s="98"/>
      <c r="GD651" s="98"/>
      <c r="GE651" s="98"/>
      <c r="GF651" s="98"/>
      <c r="GG651" s="98"/>
      <c r="GH651" s="98"/>
      <c r="GI651" s="98"/>
      <c r="GJ651" s="98"/>
      <c r="GK651" s="98"/>
      <c r="GL651" s="98"/>
      <c r="GM651" s="98"/>
      <c r="GN651" s="98"/>
      <c r="GO651" s="98"/>
      <c r="GP651" s="98"/>
      <c r="GQ651" s="98"/>
      <c r="GR651" s="98"/>
      <c r="GS651" s="98"/>
      <c r="GT651" s="98"/>
      <c r="GU651" s="98"/>
      <c r="GV651" s="98"/>
      <c r="GW651" s="98"/>
      <c r="GX651" s="98"/>
      <c r="GY651" s="98"/>
      <c r="GZ651" s="98"/>
      <c r="HA651" s="98"/>
      <c r="HB651" s="98"/>
      <c r="HC651" s="98"/>
      <c r="HD651" s="98"/>
      <c r="HE651" s="98"/>
      <c r="HF651" s="98"/>
      <c r="HG651" s="98"/>
      <c r="HH651" s="98"/>
      <c r="HI651" s="98"/>
      <c r="HJ651" s="98"/>
      <c r="HK651" s="98"/>
      <c r="HL651" s="98"/>
      <c r="HM651" s="98"/>
      <c r="HN651" s="98"/>
      <c r="HO651" s="98"/>
      <c r="HP651" s="98"/>
      <c r="HQ651" s="98"/>
      <c r="HR651" s="98"/>
      <c r="HS651" s="98"/>
      <c r="HT651" s="98"/>
      <c r="HU651" s="98"/>
      <c r="HV651" s="98"/>
      <c r="HW651" s="98"/>
      <c r="HX651" s="98"/>
      <c r="HY651" s="98"/>
      <c r="HZ651" s="98"/>
      <c r="IA651" s="98"/>
      <c r="IB651" s="98"/>
      <c r="IC651" s="98"/>
      <c r="ID651" s="98"/>
      <c r="IE651" s="98"/>
      <c r="IF651" s="98"/>
      <c r="IG651" s="98"/>
      <c r="IH651" s="98"/>
      <c r="II651" s="98"/>
      <c r="IJ651" s="98"/>
      <c r="IK651" s="98"/>
      <c r="IL651" s="98"/>
      <c r="IM651" s="98"/>
      <c r="IN651" s="98"/>
      <c r="IO651" s="98"/>
      <c r="IP651" s="98"/>
      <c r="IQ651" s="98"/>
      <c r="IR651" s="98"/>
      <c r="IS651" s="98"/>
      <c r="IT651" s="98"/>
      <c r="IU651" s="98"/>
      <c r="IV651" s="98"/>
    </row>
    <row r="652" spans="1:256" s="83" customFormat="1">
      <c r="A652" s="86">
        <v>16</v>
      </c>
      <c r="B652" s="78" t="s">
        <v>890</v>
      </c>
      <c r="C652" s="31" t="s">
        <v>882</v>
      </c>
      <c r="D652" s="31" t="s">
        <v>188</v>
      </c>
      <c r="E652" s="78" t="s">
        <v>36</v>
      </c>
      <c r="F652" s="79">
        <v>1</v>
      </c>
      <c r="G652" s="80">
        <v>3000</v>
      </c>
      <c r="H652" s="81">
        <f t="shared" si="43"/>
        <v>3000</v>
      </c>
      <c r="I652" s="81">
        <f t="shared" si="44"/>
        <v>3570</v>
      </c>
      <c r="J652" s="82">
        <f t="shared" si="45"/>
        <v>602.40963855421683</v>
      </c>
      <c r="K652" s="78" t="s">
        <v>26</v>
      </c>
      <c r="L652" s="78"/>
      <c r="M652" s="78"/>
      <c r="N652" s="7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  <c r="AB652" s="98"/>
      <c r="AC652" s="98"/>
      <c r="AD652" s="98"/>
      <c r="AE652" s="98"/>
      <c r="AF652" s="98"/>
      <c r="AG652" s="98"/>
      <c r="AH652" s="98"/>
      <c r="AI652" s="98"/>
      <c r="AJ652" s="98"/>
      <c r="AK652" s="98"/>
      <c r="AL652" s="98"/>
      <c r="AM652" s="98"/>
      <c r="AN652" s="98"/>
      <c r="AO652" s="98"/>
      <c r="AP652" s="98"/>
      <c r="AQ652" s="98"/>
      <c r="AR652" s="98"/>
      <c r="AS652" s="98"/>
      <c r="AT652" s="98"/>
      <c r="AU652" s="98"/>
      <c r="AV652" s="98"/>
      <c r="AW652" s="98"/>
      <c r="AX652" s="98"/>
      <c r="AY652" s="98"/>
      <c r="AZ652" s="98"/>
      <c r="BA652" s="98"/>
      <c r="BB652" s="98"/>
      <c r="BC652" s="98"/>
      <c r="BD652" s="98"/>
      <c r="BE652" s="98"/>
      <c r="BF652" s="98"/>
      <c r="BG652" s="98"/>
      <c r="BH652" s="98"/>
      <c r="BI652" s="98"/>
      <c r="BJ652" s="98"/>
      <c r="BK652" s="98"/>
      <c r="BL652" s="98"/>
      <c r="BM652" s="98"/>
      <c r="BN652" s="98"/>
      <c r="BO652" s="98"/>
      <c r="BP652" s="98"/>
      <c r="BQ652" s="98"/>
      <c r="BR652" s="98"/>
      <c r="BS652" s="98"/>
      <c r="BT652" s="98"/>
      <c r="BU652" s="98"/>
      <c r="BV652" s="98"/>
      <c r="BW652" s="98"/>
      <c r="BX652" s="98"/>
      <c r="BY652" s="98"/>
      <c r="BZ652" s="98"/>
      <c r="CA652" s="98"/>
      <c r="CB652" s="98"/>
      <c r="CC652" s="98"/>
      <c r="CD652" s="98"/>
      <c r="CE652" s="98"/>
      <c r="CF652" s="98"/>
      <c r="CG652" s="98"/>
      <c r="CH652" s="98"/>
      <c r="CI652" s="98"/>
      <c r="CJ652" s="98"/>
      <c r="CK652" s="98"/>
      <c r="CL652" s="98"/>
      <c r="CM652" s="98"/>
      <c r="CN652" s="98"/>
      <c r="CO652" s="98"/>
      <c r="CP652" s="98"/>
      <c r="CQ652" s="98"/>
      <c r="CR652" s="98"/>
      <c r="CS652" s="98"/>
      <c r="CT652" s="98"/>
      <c r="CU652" s="98"/>
      <c r="CV652" s="98"/>
      <c r="CW652" s="98"/>
      <c r="CX652" s="98"/>
      <c r="CY652" s="98"/>
      <c r="CZ652" s="98"/>
      <c r="DA652" s="98"/>
      <c r="DB652" s="98"/>
      <c r="DC652" s="98"/>
      <c r="DD652" s="98"/>
      <c r="DE652" s="98"/>
      <c r="DF652" s="98"/>
      <c r="DG652" s="98"/>
      <c r="DH652" s="98"/>
      <c r="DI652" s="98"/>
      <c r="DJ652" s="98"/>
      <c r="DK652" s="98"/>
      <c r="DL652" s="98"/>
      <c r="DM652" s="98"/>
      <c r="DN652" s="98"/>
      <c r="DO652" s="98"/>
      <c r="DP652" s="98"/>
      <c r="DQ652" s="98"/>
      <c r="DR652" s="98"/>
      <c r="DS652" s="98"/>
      <c r="DT652" s="98"/>
      <c r="DU652" s="98"/>
      <c r="DV652" s="98"/>
      <c r="DW652" s="98"/>
      <c r="DX652" s="98"/>
      <c r="DY652" s="98"/>
      <c r="DZ652" s="98"/>
      <c r="EA652" s="98"/>
      <c r="EB652" s="98"/>
      <c r="EC652" s="98"/>
      <c r="ED652" s="98"/>
      <c r="EE652" s="98"/>
      <c r="EF652" s="98"/>
      <c r="EG652" s="98"/>
      <c r="EH652" s="98"/>
      <c r="EI652" s="98"/>
      <c r="EJ652" s="98"/>
      <c r="EK652" s="98"/>
      <c r="EL652" s="98"/>
      <c r="EM652" s="98"/>
      <c r="EN652" s="98"/>
      <c r="EO652" s="98"/>
      <c r="EP652" s="98"/>
      <c r="EQ652" s="98"/>
      <c r="ER652" s="98"/>
      <c r="ES652" s="98"/>
      <c r="ET652" s="98"/>
      <c r="EU652" s="98"/>
      <c r="EV652" s="98"/>
      <c r="EW652" s="98"/>
      <c r="EX652" s="98"/>
      <c r="EY652" s="98"/>
      <c r="EZ652" s="98"/>
      <c r="FA652" s="98"/>
      <c r="FB652" s="98"/>
      <c r="FC652" s="98"/>
      <c r="FD652" s="98"/>
      <c r="FE652" s="98"/>
      <c r="FF652" s="98"/>
      <c r="FG652" s="98"/>
      <c r="FH652" s="98"/>
      <c r="FI652" s="98"/>
      <c r="FJ652" s="98"/>
      <c r="FK652" s="98"/>
      <c r="FL652" s="98"/>
      <c r="FM652" s="98"/>
      <c r="FN652" s="98"/>
      <c r="FO652" s="98"/>
      <c r="FP652" s="98"/>
      <c r="FQ652" s="98"/>
      <c r="FR652" s="98"/>
      <c r="FS652" s="98"/>
      <c r="FT652" s="98"/>
      <c r="FU652" s="98"/>
      <c r="FV652" s="98"/>
      <c r="FW652" s="98"/>
      <c r="FX652" s="98"/>
      <c r="FY652" s="98"/>
      <c r="FZ652" s="98"/>
      <c r="GA652" s="98"/>
      <c r="GB652" s="98"/>
      <c r="GC652" s="98"/>
      <c r="GD652" s="98"/>
      <c r="GE652" s="98"/>
      <c r="GF652" s="98"/>
      <c r="GG652" s="98"/>
      <c r="GH652" s="98"/>
      <c r="GI652" s="98"/>
      <c r="GJ652" s="98"/>
      <c r="GK652" s="98"/>
      <c r="GL652" s="98"/>
      <c r="GM652" s="98"/>
      <c r="GN652" s="98"/>
      <c r="GO652" s="98"/>
      <c r="GP652" s="98"/>
      <c r="GQ652" s="98"/>
      <c r="GR652" s="98"/>
      <c r="GS652" s="98"/>
      <c r="GT652" s="98"/>
      <c r="GU652" s="98"/>
      <c r="GV652" s="98"/>
      <c r="GW652" s="98"/>
      <c r="GX652" s="98"/>
      <c r="GY652" s="98"/>
      <c r="GZ652" s="98"/>
      <c r="HA652" s="98"/>
      <c r="HB652" s="98"/>
      <c r="HC652" s="98"/>
      <c r="HD652" s="98"/>
      <c r="HE652" s="98"/>
      <c r="HF652" s="98"/>
      <c r="HG652" s="98"/>
      <c r="HH652" s="98"/>
      <c r="HI652" s="98"/>
      <c r="HJ652" s="98"/>
      <c r="HK652" s="98"/>
      <c r="HL652" s="98"/>
      <c r="HM652" s="98"/>
      <c r="HN652" s="98"/>
      <c r="HO652" s="98"/>
      <c r="HP652" s="98"/>
      <c r="HQ652" s="98"/>
      <c r="HR652" s="98"/>
      <c r="HS652" s="98"/>
      <c r="HT652" s="98"/>
      <c r="HU652" s="98"/>
      <c r="HV652" s="98"/>
      <c r="HW652" s="98"/>
      <c r="HX652" s="98"/>
      <c r="HY652" s="98"/>
      <c r="HZ652" s="98"/>
      <c r="IA652" s="98"/>
      <c r="IB652" s="98"/>
      <c r="IC652" s="98"/>
      <c r="ID652" s="98"/>
      <c r="IE652" s="98"/>
      <c r="IF652" s="98"/>
      <c r="IG652" s="98"/>
      <c r="IH652" s="98"/>
      <c r="II652" s="98"/>
      <c r="IJ652" s="98"/>
      <c r="IK652" s="98"/>
      <c r="IL652" s="98"/>
      <c r="IM652" s="98"/>
      <c r="IN652" s="98"/>
      <c r="IO652" s="98"/>
      <c r="IP652" s="98"/>
      <c r="IQ652" s="98"/>
      <c r="IR652" s="98"/>
      <c r="IS652" s="98"/>
      <c r="IT652" s="98"/>
      <c r="IU652" s="98"/>
      <c r="IV652" s="98"/>
    </row>
    <row r="653" spans="1:256" s="83" customFormat="1">
      <c r="A653" s="86">
        <v>17</v>
      </c>
      <c r="B653" s="78" t="s">
        <v>891</v>
      </c>
      <c r="C653" s="31" t="s">
        <v>892</v>
      </c>
      <c r="D653" s="31" t="s">
        <v>893</v>
      </c>
      <c r="E653" s="78" t="s">
        <v>894</v>
      </c>
      <c r="F653" s="79">
        <v>5</v>
      </c>
      <c r="G653" s="80">
        <v>5000</v>
      </c>
      <c r="H653" s="81">
        <f t="shared" si="43"/>
        <v>25000</v>
      </c>
      <c r="I653" s="81">
        <f t="shared" si="44"/>
        <v>29750</v>
      </c>
      <c r="J653" s="82">
        <f t="shared" si="45"/>
        <v>5020.0803212851397</v>
      </c>
      <c r="K653" s="78" t="s">
        <v>26</v>
      </c>
      <c r="L653" s="78"/>
      <c r="M653" s="78"/>
      <c r="N653" s="7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  <c r="AB653" s="98"/>
      <c r="AC653" s="98"/>
      <c r="AD653" s="98"/>
      <c r="AE653" s="98"/>
      <c r="AF653" s="98"/>
      <c r="AG653" s="98"/>
      <c r="AH653" s="98"/>
      <c r="AI653" s="98"/>
      <c r="AJ653" s="98"/>
      <c r="AK653" s="98"/>
      <c r="AL653" s="98"/>
      <c r="AM653" s="98"/>
      <c r="AN653" s="98"/>
      <c r="AO653" s="98"/>
      <c r="AP653" s="98"/>
      <c r="AQ653" s="98"/>
      <c r="AR653" s="98"/>
      <c r="AS653" s="98"/>
      <c r="AT653" s="98"/>
      <c r="AU653" s="98"/>
      <c r="AV653" s="98"/>
      <c r="AW653" s="98"/>
      <c r="AX653" s="98"/>
      <c r="AY653" s="98"/>
      <c r="AZ653" s="98"/>
      <c r="BA653" s="98"/>
      <c r="BB653" s="98"/>
      <c r="BC653" s="98"/>
      <c r="BD653" s="98"/>
      <c r="BE653" s="98"/>
      <c r="BF653" s="98"/>
      <c r="BG653" s="98"/>
      <c r="BH653" s="98"/>
      <c r="BI653" s="98"/>
      <c r="BJ653" s="98"/>
      <c r="BK653" s="98"/>
      <c r="BL653" s="98"/>
      <c r="BM653" s="98"/>
      <c r="BN653" s="98"/>
      <c r="BO653" s="98"/>
      <c r="BP653" s="98"/>
      <c r="BQ653" s="98"/>
      <c r="BR653" s="98"/>
      <c r="BS653" s="98"/>
      <c r="BT653" s="98"/>
      <c r="BU653" s="98"/>
      <c r="BV653" s="98"/>
      <c r="BW653" s="98"/>
      <c r="BX653" s="98"/>
      <c r="BY653" s="98"/>
      <c r="BZ653" s="98"/>
      <c r="CA653" s="98"/>
      <c r="CB653" s="98"/>
      <c r="CC653" s="98"/>
      <c r="CD653" s="98"/>
      <c r="CE653" s="98"/>
      <c r="CF653" s="98"/>
      <c r="CG653" s="98"/>
      <c r="CH653" s="98"/>
      <c r="CI653" s="98"/>
      <c r="CJ653" s="98"/>
      <c r="CK653" s="98"/>
      <c r="CL653" s="98"/>
      <c r="CM653" s="98"/>
      <c r="CN653" s="98"/>
      <c r="CO653" s="98"/>
      <c r="CP653" s="98"/>
      <c r="CQ653" s="98"/>
      <c r="CR653" s="98"/>
      <c r="CS653" s="98"/>
      <c r="CT653" s="98"/>
      <c r="CU653" s="98"/>
      <c r="CV653" s="98"/>
      <c r="CW653" s="98"/>
      <c r="CX653" s="98"/>
      <c r="CY653" s="98"/>
      <c r="CZ653" s="98"/>
      <c r="DA653" s="98"/>
      <c r="DB653" s="98"/>
      <c r="DC653" s="98"/>
      <c r="DD653" s="98"/>
      <c r="DE653" s="98"/>
      <c r="DF653" s="98"/>
      <c r="DG653" s="98"/>
      <c r="DH653" s="98"/>
      <c r="DI653" s="98"/>
      <c r="DJ653" s="98"/>
      <c r="DK653" s="98"/>
      <c r="DL653" s="98"/>
      <c r="DM653" s="98"/>
      <c r="DN653" s="98"/>
      <c r="DO653" s="98"/>
      <c r="DP653" s="98"/>
      <c r="DQ653" s="98"/>
      <c r="DR653" s="98"/>
      <c r="DS653" s="98"/>
      <c r="DT653" s="98"/>
      <c r="DU653" s="98"/>
      <c r="DV653" s="98"/>
      <c r="DW653" s="98"/>
      <c r="DX653" s="98"/>
      <c r="DY653" s="98"/>
      <c r="DZ653" s="98"/>
      <c r="EA653" s="98"/>
      <c r="EB653" s="98"/>
      <c r="EC653" s="98"/>
      <c r="ED653" s="98"/>
      <c r="EE653" s="98"/>
      <c r="EF653" s="98"/>
      <c r="EG653" s="98"/>
      <c r="EH653" s="98"/>
      <c r="EI653" s="98"/>
      <c r="EJ653" s="98"/>
      <c r="EK653" s="98"/>
      <c r="EL653" s="98"/>
      <c r="EM653" s="98"/>
      <c r="EN653" s="98"/>
      <c r="EO653" s="98"/>
      <c r="EP653" s="98"/>
      <c r="EQ653" s="98"/>
      <c r="ER653" s="98"/>
      <c r="ES653" s="98"/>
      <c r="ET653" s="98"/>
      <c r="EU653" s="98"/>
      <c r="EV653" s="98"/>
      <c r="EW653" s="98"/>
      <c r="EX653" s="98"/>
      <c r="EY653" s="98"/>
      <c r="EZ653" s="98"/>
      <c r="FA653" s="98"/>
      <c r="FB653" s="98"/>
      <c r="FC653" s="98"/>
      <c r="FD653" s="98"/>
      <c r="FE653" s="98"/>
      <c r="FF653" s="98"/>
      <c r="FG653" s="98"/>
      <c r="FH653" s="98"/>
      <c r="FI653" s="98"/>
      <c r="FJ653" s="98"/>
      <c r="FK653" s="98"/>
      <c r="FL653" s="98"/>
      <c r="FM653" s="98"/>
      <c r="FN653" s="98"/>
      <c r="FO653" s="98"/>
      <c r="FP653" s="98"/>
      <c r="FQ653" s="98"/>
      <c r="FR653" s="98"/>
      <c r="FS653" s="98"/>
      <c r="FT653" s="98"/>
      <c r="FU653" s="98"/>
      <c r="FV653" s="98"/>
      <c r="FW653" s="98"/>
      <c r="FX653" s="98"/>
      <c r="FY653" s="98"/>
      <c r="FZ653" s="98"/>
      <c r="GA653" s="98"/>
      <c r="GB653" s="98"/>
      <c r="GC653" s="98"/>
      <c r="GD653" s="98"/>
      <c r="GE653" s="98"/>
      <c r="GF653" s="98"/>
      <c r="GG653" s="98"/>
      <c r="GH653" s="98"/>
      <c r="GI653" s="98"/>
      <c r="GJ653" s="98"/>
      <c r="GK653" s="98"/>
      <c r="GL653" s="98"/>
      <c r="GM653" s="98"/>
      <c r="GN653" s="98"/>
      <c r="GO653" s="98"/>
      <c r="GP653" s="98"/>
      <c r="GQ653" s="98"/>
      <c r="GR653" s="98"/>
      <c r="GS653" s="98"/>
      <c r="GT653" s="98"/>
      <c r="GU653" s="98"/>
      <c r="GV653" s="98"/>
      <c r="GW653" s="98"/>
      <c r="GX653" s="98"/>
      <c r="GY653" s="98"/>
      <c r="GZ653" s="98"/>
      <c r="HA653" s="98"/>
      <c r="HB653" s="98"/>
      <c r="HC653" s="98"/>
      <c r="HD653" s="98"/>
      <c r="HE653" s="98"/>
      <c r="HF653" s="98"/>
      <c r="HG653" s="98"/>
      <c r="HH653" s="98"/>
      <c r="HI653" s="98"/>
      <c r="HJ653" s="98"/>
      <c r="HK653" s="98"/>
      <c r="HL653" s="98"/>
      <c r="HM653" s="98"/>
      <c r="HN653" s="98"/>
      <c r="HO653" s="98"/>
      <c r="HP653" s="98"/>
      <c r="HQ653" s="98"/>
      <c r="HR653" s="98"/>
      <c r="HS653" s="98"/>
      <c r="HT653" s="98"/>
      <c r="HU653" s="98"/>
      <c r="HV653" s="98"/>
      <c r="HW653" s="98"/>
      <c r="HX653" s="98"/>
      <c r="HY653" s="98"/>
      <c r="HZ653" s="98"/>
      <c r="IA653" s="98"/>
      <c r="IB653" s="98"/>
      <c r="IC653" s="98"/>
      <c r="ID653" s="98"/>
      <c r="IE653" s="98"/>
      <c r="IF653" s="98"/>
      <c r="IG653" s="98"/>
      <c r="IH653" s="98"/>
      <c r="II653" s="98"/>
      <c r="IJ653" s="98"/>
      <c r="IK653" s="98"/>
      <c r="IL653" s="98"/>
      <c r="IM653" s="98"/>
      <c r="IN653" s="98"/>
      <c r="IO653" s="98"/>
      <c r="IP653" s="98"/>
      <c r="IQ653" s="98"/>
      <c r="IR653" s="98"/>
      <c r="IS653" s="98"/>
      <c r="IT653" s="98"/>
      <c r="IU653" s="98"/>
      <c r="IV653" s="98"/>
    </row>
    <row r="654" spans="1:256" s="83" customFormat="1">
      <c r="A654" s="86">
        <v>18</v>
      </c>
      <c r="B654" s="78" t="s">
        <v>895</v>
      </c>
      <c r="C654" s="31" t="s">
        <v>896</v>
      </c>
      <c r="D654" s="31" t="s">
        <v>893</v>
      </c>
      <c r="E654" s="78" t="s">
        <v>894</v>
      </c>
      <c r="F654" s="79">
        <v>5</v>
      </c>
      <c r="G654" s="80">
        <v>28000</v>
      </c>
      <c r="H654" s="81">
        <f t="shared" si="43"/>
        <v>140000</v>
      </c>
      <c r="I654" s="81">
        <f t="shared" si="44"/>
        <v>166600</v>
      </c>
      <c r="J654" s="82">
        <f t="shared" si="45"/>
        <v>28112.449799196784</v>
      </c>
      <c r="K654" s="78" t="s">
        <v>26</v>
      </c>
      <c r="L654" s="78"/>
      <c r="M654" s="78"/>
      <c r="N654" s="7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  <c r="AB654" s="98"/>
      <c r="AC654" s="98"/>
      <c r="AD654" s="98"/>
      <c r="AE654" s="98"/>
      <c r="AF654" s="98"/>
      <c r="AG654" s="98"/>
      <c r="AH654" s="98"/>
      <c r="AI654" s="98"/>
      <c r="AJ654" s="98"/>
      <c r="AK654" s="98"/>
      <c r="AL654" s="98"/>
      <c r="AM654" s="98"/>
      <c r="AN654" s="98"/>
      <c r="AO654" s="98"/>
      <c r="AP654" s="98"/>
      <c r="AQ654" s="98"/>
      <c r="AR654" s="98"/>
      <c r="AS654" s="98"/>
      <c r="AT654" s="98"/>
      <c r="AU654" s="98"/>
      <c r="AV654" s="98"/>
      <c r="AW654" s="98"/>
      <c r="AX654" s="98"/>
      <c r="AY654" s="98"/>
      <c r="AZ654" s="98"/>
      <c r="BA654" s="98"/>
      <c r="BB654" s="98"/>
      <c r="BC654" s="98"/>
      <c r="BD654" s="98"/>
      <c r="BE654" s="98"/>
      <c r="BF654" s="98"/>
      <c r="BG654" s="98"/>
      <c r="BH654" s="98"/>
      <c r="BI654" s="98"/>
      <c r="BJ654" s="98"/>
      <c r="BK654" s="98"/>
      <c r="BL654" s="98"/>
      <c r="BM654" s="98"/>
      <c r="BN654" s="98"/>
      <c r="BO654" s="98"/>
      <c r="BP654" s="98"/>
      <c r="BQ654" s="98"/>
      <c r="BR654" s="98"/>
      <c r="BS654" s="98"/>
      <c r="BT654" s="98"/>
      <c r="BU654" s="98"/>
      <c r="BV654" s="98"/>
      <c r="BW654" s="98"/>
      <c r="BX654" s="98"/>
      <c r="BY654" s="98"/>
      <c r="BZ654" s="98"/>
      <c r="CA654" s="98"/>
      <c r="CB654" s="98"/>
      <c r="CC654" s="98"/>
      <c r="CD654" s="98"/>
      <c r="CE654" s="98"/>
      <c r="CF654" s="98"/>
      <c r="CG654" s="98"/>
      <c r="CH654" s="98"/>
      <c r="CI654" s="98"/>
      <c r="CJ654" s="98"/>
      <c r="CK654" s="98"/>
      <c r="CL654" s="98"/>
      <c r="CM654" s="98"/>
      <c r="CN654" s="98"/>
      <c r="CO654" s="98"/>
      <c r="CP654" s="98"/>
      <c r="CQ654" s="98"/>
      <c r="CR654" s="98"/>
      <c r="CS654" s="98"/>
      <c r="CT654" s="98"/>
      <c r="CU654" s="98"/>
      <c r="CV654" s="98"/>
      <c r="CW654" s="98"/>
      <c r="CX654" s="98"/>
      <c r="CY654" s="98"/>
      <c r="CZ654" s="98"/>
      <c r="DA654" s="98"/>
      <c r="DB654" s="98"/>
      <c r="DC654" s="98"/>
      <c r="DD654" s="98"/>
      <c r="DE654" s="98"/>
      <c r="DF654" s="98"/>
      <c r="DG654" s="98"/>
      <c r="DH654" s="98"/>
      <c r="DI654" s="98"/>
      <c r="DJ654" s="98"/>
      <c r="DK654" s="98"/>
      <c r="DL654" s="98"/>
      <c r="DM654" s="98"/>
      <c r="DN654" s="98"/>
      <c r="DO654" s="98"/>
      <c r="DP654" s="98"/>
      <c r="DQ654" s="98"/>
      <c r="DR654" s="98"/>
      <c r="DS654" s="98"/>
      <c r="DT654" s="98"/>
      <c r="DU654" s="98"/>
      <c r="DV654" s="98"/>
      <c r="DW654" s="98"/>
      <c r="DX654" s="98"/>
      <c r="DY654" s="98"/>
      <c r="DZ654" s="98"/>
      <c r="EA654" s="98"/>
      <c r="EB654" s="98"/>
      <c r="EC654" s="98"/>
      <c r="ED654" s="98"/>
      <c r="EE654" s="98"/>
      <c r="EF654" s="98"/>
      <c r="EG654" s="98"/>
      <c r="EH654" s="98"/>
      <c r="EI654" s="98"/>
      <c r="EJ654" s="98"/>
      <c r="EK654" s="98"/>
      <c r="EL654" s="98"/>
      <c r="EM654" s="98"/>
      <c r="EN654" s="98"/>
      <c r="EO654" s="98"/>
      <c r="EP654" s="98"/>
      <c r="EQ654" s="98"/>
      <c r="ER654" s="98"/>
      <c r="ES654" s="98"/>
      <c r="ET654" s="98"/>
      <c r="EU654" s="98"/>
      <c r="EV654" s="98"/>
      <c r="EW654" s="98"/>
      <c r="EX654" s="98"/>
      <c r="EY654" s="98"/>
      <c r="EZ654" s="98"/>
      <c r="FA654" s="98"/>
      <c r="FB654" s="98"/>
      <c r="FC654" s="98"/>
      <c r="FD654" s="98"/>
      <c r="FE654" s="98"/>
      <c r="FF654" s="98"/>
      <c r="FG654" s="98"/>
      <c r="FH654" s="98"/>
      <c r="FI654" s="98"/>
      <c r="FJ654" s="98"/>
      <c r="FK654" s="98"/>
      <c r="FL654" s="98"/>
      <c r="FM654" s="98"/>
      <c r="FN654" s="98"/>
      <c r="FO654" s="98"/>
      <c r="FP654" s="98"/>
      <c r="FQ654" s="98"/>
      <c r="FR654" s="98"/>
      <c r="FS654" s="98"/>
      <c r="FT654" s="98"/>
      <c r="FU654" s="98"/>
      <c r="FV654" s="98"/>
      <c r="FW654" s="98"/>
      <c r="FX654" s="98"/>
      <c r="FY654" s="98"/>
      <c r="FZ654" s="98"/>
      <c r="GA654" s="98"/>
      <c r="GB654" s="98"/>
      <c r="GC654" s="98"/>
      <c r="GD654" s="98"/>
      <c r="GE654" s="98"/>
      <c r="GF654" s="98"/>
      <c r="GG654" s="98"/>
      <c r="GH654" s="98"/>
      <c r="GI654" s="98"/>
      <c r="GJ654" s="98"/>
      <c r="GK654" s="98"/>
      <c r="GL654" s="98"/>
      <c r="GM654" s="98"/>
      <c r="GN654" s="98"/>
      <c r="GO654" s="98"/>
      <c r="GP654" s="98"/>
      <c r="GQ654" s="98"/>
      <c r="GR654" s="98"/>
      <c r="GS654" s="98"/>
      <c r="GT654" s="98"/>
      <c r="GU654" s="98"/>
      <c r="GV654" s="98"/>
      <c r="GW654" s="98"/>
      <c r="GX654" s="98"/>
      <c r="GY654" s="98"/>
      <c r="GZ654" s="98"/>
      <c r="HA654" s="98"/>
      <c r="HB654" s="98"/>
      <c r="HC654" s="98"/>
      <c r="HD654" s="98"/>
      <c r="HE654" s="98"/>
      <c r="HF654" s="98"/>
      <c r="HG654" s="98"/>
      <c r="HH654" s="98"/>
      <c r="HI654" s="98"/>
      <c r="HJ654" s="98"/>
      <c r="HK654" s="98"/>
      <c r="HL654" s="98"/>
      <c r="HM654" s="98"/>
      <c r="HN654" s="98"/>
      <c r="HO654" s="98"/>
      <c r="HP654" s="98"/>
      <c r="HQ654" s="98"/>
      <c r="HR654" s="98"/>
      <c r="HS654" s="98"/>
      <c r="HT654" s="98"/>
      <c r="HU654" s="98"/>
      <c r="HV654" s="98"/>
      <c r="HW654" s="98"/>
      <c r="HX654" s="98"/>
      <c r="HY654" s="98"/>
      <c r="HZ654" s="98"/>
      <c r="IA654" s="98"/>
      <c r="IB654" s="98"/>
      <c r="IC654" s="98"/>
      <c r="ID654" s="98"/>
      <c r="IE654" s="98"/>
      <c r="IF654" s="98"/>
      <c r="IG654" s="98"/>
      <c r="IH654" s="98"/>
      <c r="II654" s="98"/>
      <c r="IJ654" s="98"/>
      <c r="IK654" s="98"/>
      <c r="IL654" s="98"/>
      <c r="IM654" s="98"/>
      <c r="IN654" s="98"/>
      <c r="IO654" s="98"/>
      <c r="IP654" s="98"/>
      <c r="IQ654" s="98"/>
      <c r="IR654" s="98"/>
      <c r="IS654" s="98"/>
      <c r="IT654" s="98"/>
      <c r="IU654" s="98"/>
      <c r="IV654" s="98"/>
    </row>
    <row r="655" spans="1:256" s="83" customFormat="1">
      <c r="A655" s="86">
        <v>19</v>
      </c>
      <c r="B655" s="78" t="s">
        <v>897</v>
      </c>
      <c r="C655" s="31" t="s">
        <v>874</v>
      </c>
      <c r="D655" s="31" t="s">
        <v>24</v>
      </c>
      <c r="E655" s="78" t="s">
        <v>894</v>
      </c>
      <c r="F655" s="79">
        <v>25</v>
      </c>
      <c r="G655" s="80">
        <v>2000</v>
      </c>
      <c r="H655" s="81">
        <f t="shared" si="43"/>
        <v>50000</v>
      </c>
      <c r="I655" s="81">
        <f t="shared" si="44"/>
        <v>59500</v>
      </c>
      <c r="J655" s="82">
        <f t="shared" si="45"/>
        <v>10040.160642570279</v>
      </c>
      <c r="K655" s="78" t="s">
        <v>26</v>
      </c>
      <c r="L655" s="78"/>
      <c r="M655" s="78"/>
      <c r="N655" s="78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  <c r="AA655" s="98"/>
      <c r="AB655" s="98"/>
      <c r="AC655" s="98"/>
      <c r="AD655" s="98"/>
      <c r="AE655" s="98"/>
      <c r="AF655" s="98"/>
      <c r="AG655" s="98"/>
      <c r="AH655" s="98"/>
      <c r="AI655" s="98"/>
      <c r="AJ655" s="98"/>
      <c r="AK655" s="98"/>
      <c r="AL655" s="98"/>
      <c r="AM655" s="98"/>
      <c r="AN655" s="98"/>
      <c r="AO655" s="98"/>
      <c r="AP655" s="98"/>
      <c r="AQ655" s="98"/>
      <c r="AR655" s="98"/>
      <c r="AS655" s="98"/>
      <c r="AT655" s="98"/>
      <c r="AU655" s="98"/>
      <c r="AV655" s="98"/>
      <c r="AW655" s="98"/>
      <c r="AX655" s="98"/>
      <c r="AY655" s="98"/>
      <c r="AZ655" s="98"/>
      <c r="BA655" s="98"/>
      <c r="BB655" s="98"/>
      <c r="BC655" s="98"/>
      <c r="BD655" s="98"/>
      <c r="BE655" s="98"/>
      <c r="BF655" s="98"/>
      <c r="BG655" s="98"/>
      <c r="BH655" s="98"/>
      <c r="BI655" s="98"/>
      <c r="BJ655" s="98"/>
      <c r="BK655" s="98"/>
      <c r="BL655" s="98"/>
      <c r="BM655" s="98"/>
      <c r="BN655" s="98"/>
      <c r="BO655" s="98"/>
      <c r="BP655" s="98"/>
      <c r="BQ655" s="98"/>
      <c r="BR655" s="98"/>
      <c r="BS655" s="98"/>
      <c r="BT655" s="98"/>
      <c r="BU655" s="98"/>
      <c r="BV655" s="98"/>
      <c r="BW655" s="98"/>
      <c r="BX655" s="98"/>
      <c r="BY655" s="98"/>
      <c r="BZ655" s="98"/>
      <c r="CA655" s="98"/>
      <c r="CB655" s="98"/>
      <c r="CC655" s="98"/>
      <c r="CD655" s="98"/>
      <c r="CE655" s="98"/>
      <c r="CF655" s="98"/>
      <c r="CG655" s="98"/>
      <c r="CH655" s="98"/>
      <c r="CI655" s="98"/>
      <c r="CJ655" s="98"/>
      <c r="CK655" s="98"/>
      <c r="CL655" s="98"/>
      <c r="CM655" s="98"/>
      <c r="CN655" s="98"/>
      <c r="CO655" s="98"/>
      <c r="CP655" s="98"/>
      <c r="CQ655" s="98"/>
      <c r="CR655" s="98"/>
      <c r="CS655" s="98"/>
      <c r="CT655" s="98"/>
      <c r="CU655" s="98"/>
      <c r="CV655" s="98"/>
      <c r="CW655" s="98"/>
      <c r="CX655" s="98"/>
      <c r="CY655" s="98"/>
      <c r="CZ655" s="98"/>
      <c r="DA655" s="98"/>
      <c r="DB655" s="98"/>
      <c r="DC655" s="98"/>
      <c r="DD655" s="98"/>
      <c r="DE655" s="98"/>
      <c r="DF655" s="98"/>
      <c r="DG655" s="98"/>
      <c r="DH655" s="98"/>
      <c r="DI655" s="98"/>
      <c r="DJ655" s="98"/>
      <c r="DK655" s="98"/>
      <c r="DL655" s="98"/>
      <c r="DM655" s="98"/>
      <c r="DN655" s="98"/>
      <c r="DO655" s="98"/>
      <c r="DP655" s="98"/>
      <c r="DQ655" s="98"/>
      <c r="DR655" s="98"/>
      <c r="DS655" s="98"/>
      <c r="DT655" s="98"/>
      <c r="DU655" s="98"/>
      <c r="DV655" s="98"/>
      <c r="DW655" s="98"/>
      <c r="DX655" s="98"/>
      <c r="DY655" s="98"/>
      <c r="DZ655" s="98"/>
      <c r="EA655" s="98"/>
      <c r="EB655" s="98"/>
      <c r="EC655" s="98"/>
      <c r="ED655" s="98"/>
      <c r="EE655" s="98"/>
      <c r="EF655" s="98"/>
      <c r="EG655" s="98"/>
      <c r="EH655" s="98"/>
      <c r="EI655" s="98"/>
      <c r="EJ655" s="98"/>
      <c r="EK655" s="98"/>
      <c r="EL655" s="98"/>
      <c r="EM655" s="98"/>
      <c r="EN655" s="98"/>
      <c r="EO655" s="98"/>
      <c r="EP655" s="98"/>
      <c r="EQ655" s="98"/>
      <c r="ER655" s="98"/>
      <c r="ES655" s="98"/>
      <c r="ET655" s="98"/>
      <c r="EU655" s="98"/>
      <c r="EV655" s="98"/>
      <c r="EW655" s="98"/>
      <c r="EX655" s="98"/>
      <c r="EY655" s="98"/>
      <c r="EZ655" s="98"/>
      <c r="FA655" s="98"/>
      <c r="FB655" s="98"/>
      <c r="FC655" s="98"/>
      <c r="FD655" s="98"/>
      <c r="FE655" s="98"/>
      <c r="FF655" s="98"/>
      <c r="FG655" s="98"/>
      <c r="FH655" s="98"/>
      <c r="FI655" s="98"/>
      <c r="FJ655" s="98"/>
      <c r="FK655" s="98"/>
      <c r="FL655" s="98"/>
      <c r="FM655" s="98"/>
      <c r="FN655" s="98"/>
      <c r="FO655" s="98"/>
      <c r="FP655" s="98"/>
      <c r="FQ655" s="98"/>
      <c r="FR655" s="98"/>
      <c r="FS655" s="98"/>
      <c r="FT655" s="98"/>
      <c r="FU655" s="98"/>
      <c r="FV655" s="98"/>
      <c r="FW655" s="98"/>
      <c r="FX655" s="98"/>
      <c r="FY655" s="98"/>
      <c r="FZ655" s="98"/>
      <c r="GA655" s="98"/>
      <c r="GB655" s="98"/>
      <c r="GC655" s="98"/>
      <c r="GD655" s="98"/>
      <c r="GE655" s="98"/>
      <c r="GF655" s="98"/>
      <c r="GG655" s="98"/>
      <c r="GH655" s="98"/>
      <c r="GI655" s="98"/>
      <c r="GJ655" s="98"/>
      <c r="GK655" s="98"/>
      <c r="GL655" s="98"/>
      <c r="GM655" s="98"/>
      <c r="GN655" s="98"/>
      <c r="GO655" s="98"/>
      <c r="GP655" s="98"/>
      <c r="GQ655" s="98"/>
      <c r="GR655" s="98"/>
      <c r="GS655" s="98"/>
      <c r="GT655" s="98"/>
      <c r="GU655" s="98"/>
      <c r="GV655" s="98"/>
      <c r="GW655" s="98"/>
      <c r="GX655" s="98"/>
      <c r="GY655" s="98"/>
      <c r="GZ655" s="98"/>
      <c r="HA655" s="98"/>
      <c r="HB655" s="98"/>
      <c r="HC655" s="98"/>
      <c r="HD655" s="98"/>
      <c r="HE655" s="98"/>
      <c r="HF655" s="98"/>
      <c r="HG655" s="98"/>
      <c r="HH655" s="98"/>
      <c r="HI655" s="98"/>
      <c r="HJ655" s="98"/>
      <c r="HK655" s="98"/>
      <c r="HL655" s="98"/>
      <c r="HM655" s="98"/>
      <c r="HN655" s="98"/>
      <c r="HO655" s="98"/>
      <c r="HP655" s="98"/>
      <c r="HQ655" s="98"/>
      <c r="HR655" s="98"/>
      <c r="HS655" s="98"/>
      <c r="HT655" s="98"/>
      <c r="HU655" s="98"/>
      <c r="HV655" s="98"/>
      <c r="HW655" s="98"/>
      <c r="HX655" s="98"/>
      <c r="HY655" s="98"/>
      <c r="HZ655" s="98"/>
      <c r="IA655" s="98"/>
      <c r="IB655" s="98"/>
      <c r="IC655" s="98"/>
      <c r="ID655" s="98"/>
      <c r="IE655" s="98"/>
      <c r="IF655" s="98"/>
      <c r="IG655" s="98"/>
      <c r="IH655" s="98"/>
      <c r="II655" s="98"/>
      <c r="IJ655" s="98"/>
      <c r="IK655" s="98"/>
      <c r="IL655" s="98"/>
      <c r="IM655" s="98"/>
      <c r="IN655" s="98"/>
      <c r="IO655" s="98"/>
      <c r="IP655" s="98"/>
      <c r="IQ655" s="98"/>
      <c r="IR655" s="98"/>
      <c r="IS655" s="98"/>
      <c r="IT655" s="98"/>
      <c r="IU655" s="98"/>
      <c r="IV655" s="98"/>
    </row>
    <row r="656" spans="1:256" s="83" customFormat="1">
      <c r="A656" s="86">
        <v>20</v>
      </c>
      <c r="B656" s="89" t="s">
        <v>898</v>
      </c>
      <c r="C656" s="2" t="s">
        <v>867</v>
      </c>
      <c r="D656" s="37" t="s">
        <v>188</v>
      </c>
      <c r="E656" s="89" t="s">
        <v>36</v>
      </c>
      <c r="F656" s="99">
        <v>4</v>
      </c>
      <c r="G656" s="100">
        <v>1000</v>
      </c>
      <c r="H656" s="81">
        <f t="shared" si="43"/>
        <v>4000</v>
      </c>
      <c r="I656" s="81">
        <f t="shared" si="44"/>
        <v>4760</v>
      </c>
      <c r="J656" s="82">
        <f t="shared" si="45"/>
        <v>803.21285140562247</v>
      </c>
      <c r="K656" s="78" t="s">
        <v>26</v>
      </c>
      <c r="L656" s="78"/>
      <c r="M656" s="78"/>
      <c r="N656" s="78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  <c r="AA656" s="98"/>
      <c r="AB656" s="98"/>
      <c r="AC656" s="98"/>
      <c r="AD656" s="98"/>
      <c r="AE656" s="98"/>
      <c r="AF656" s="98"/>
      <c r="AG656" s="98"/>
      <c r="AH656" s="98"/>
      <c r="AI656" s="98"/>
      <c r="AJ656" s="98"/>
      <c r="AK656" s="98"/>
      <c r="AL656" s="98"/>
      <c r="AM656" s="98"/>
      <c r="AN656" s="98"/>
      <c r="AO656" s="98"/>
      <c r="AP656" s="98"/>
      <c r="AQ656" s="98"/>
      <c r="AR656" s="98"/>
      <c r="AS656" s="98"/>
      <c r="AT656" s="98"/>
      <c r="AU656" s="98"/>
      <c r="AV656" s="98"/>
      <c r="AW656" s="98"/>
      <c r="AX656" s="98"/>
      <c r="AY656" s="98"/>
      <c r="AZ656" s="98"/>
      <c r="BA656" s="98"/>
      <c r="BB656" s="98"/>
      <c r="BC656" s="98"/>
      <c r="BD656" s="98"/>
      <c r="BE656" s="98"/>
      <c r="BF656" s="98"/>
      <c r="BG656" s="98"/>
      <c r="BH656" s="98"/>
      <c r="BI656" s="98"/>
      <c r="BJ656" s="98"/>
      <c r="BK656" s="98"/>
      <c r="BL656" s="98"/>
      <c r="BM656" s="98"/>
      <c r="BN656" s="98"/>
      <c r="BO656" s="98"/>
      <c r="BP656" s="98"/>
      <c r="BQ656" s="98"/>
      <c r="BR656" s="98"/>
      <c r="BS656" s="98"/>
      <c r="BT656" s="98"/>
      <c r="BU656" s="98"/>
      <c r="BV656" s="98"/>
      <c r="BW656" s="98"/>
      <c r="BX656" s="98"/>
      <c r="BY656" s="98"/>
      <c r="BZ656" s="98"/>
      <c r="CA656" s="98"/>
      <c r="CB656" s="98"/>
      <c r="CC656" s="98"/>
      <c r="CD656" s="98"/>
      <c r="CE656" s="98"/>
      <c r="CF656" s="98"/>
      <c r="CG656" s="98"/>
      <c r="CH656" s="98"/>
      <c r="CI656" s="98"/>
      <c r="CJ656" s="98"/>
      <c r="CK656" s="98"/>
      <c r="CL656" s="98"/>
      <c r="CM656" s="98"/>
      <c r="CN656" s="98"/>
      <c r="CO656" s="98"/>
      <c r="CP656" s="98"/>
      <c r="CQ656" s="98"/>
      <c r="CR656" s="98"/>
      <c r="CS656" s="98"/>
      <c r="CT656" s="98"/>
      <c r="CU656" s="98"/>
      <c r="CV656" s="98"/>
      <c r="CW656" s="98"/>
      <c r="CX656" s="98"/>
      <c r="CY656" s="98"/>
      <c r="CZ656" s="98"/>
      <c r="DA656" s="98"/>
      <c r="DB656" s="98"/>
      <c r="DC656" s="98"/>
      <c r="DD656" s="98"/>
      <c r="DE656" s="98"/>
      <c r="DF656" s="98"/>
      <c r="DG656" s="98"/>
      <c r="DH656" s="98"/>
      <c r="DI656" s="98"/>
      <c r="DJ656" s="98"/>
      <c r="DK656" s="98"/>
      <c r="DL656" s="98"/>
      <c r="DM656" s="98"/>
      <c r="DN656" s="98"/>
      <c r="DO656" s="98"/>
      <c r="DP656" s="98"/>
      <c r="DQ656" s="98"/>
      <c r="DR656" s="98"/>
      <c r="DS656" s="98"/>
      <c r="DT656" s="98"/>
      <c r="DU656" s="98"/>
      <c r="DV656" s="98"/>
      <c r="DW656" s="98"/>
      <c r="DX656" s="98"/>
      <c r="DY656" s="98"/>
      <c r="DZ656" s="98"/>
      <c r="EA656" s="98"/>
      <c r="EB656" s="98"/>
      <c r="EC656" s="98"/>
      <c r="ED656" s="98"/>
      <c r="EE656" s="98"/>
      <c r="EF656" s="98"/>
      <c r="EG656" s="98"/>
      <c r="EH656" s="98"/>
      <c r="EI656" s="98"/>
      <c r="EJ656" s="98"/>
      <c r="EK656" s="98"/>
      <c r="EL656" s="98"/>
      <c r="EM656" s="98"/>
      <c r="EN656" s="98"/>
      <c r="EO656" s="98"/>
      <c r="EP656" s="98"/>
      <c r="EQ656" s="98"/>
      <c r="ER656" s="98"/>
      <c r="ES656" s="98"/>
      <c r="ET656" s="98"/>
      <c r="EU656" s="98"/>
      <c r="EV656" s="98"/>
      <c r="EW656" s="98"/>
      <c r="EX656" s="98"/>
      <c r="EY656" s="98"/>
      <c r="EZ656" s="98"/>
      <c r="FA656" s="98"/>
      <c r="FB656" s="98"/>
      <c r="FC656" s="98"/>
      <c r="FD656" s="98"/>
      <c r="FE656" s="98"/>
      <c r="FF656" s="98"/>
      <c r="FG656" s="98"/>
      <c r="FH656" s="98"/>
      <c r="FI656" s="98"/>
      <c r="FJ656" s="98"/>
      <c r="FK656" s="98"/>
      <c r="FL656" s="98"/>
      <c r="FM656" s="98"/>
      <c r="FN656" s="98"/>
      <c r="FO656" s="98"/>
      <c r="FP656" s="98"/>
      <c r="FQ656" s="98"/>
      <c r="FR656" s="98"/>
      <c r="FS656" s="98"/>
      <c r="FT656" s="98"/>
      <c r="FU656" s="98"/>
      <c r="FV656" s="98"/>
      <c r="FW656" s="98"/>
      <c r="FX656" s="98"/>
      <c r="FY656" s="98"/>
      <c r="FZ656" s="98"/>
      <c r="GA656" s="98"/>
      <c r="GB656" s="98"/>
      <c r="GC656" s="98"/>
      <c r="GD656" s="98"/>
      <c r="GE656" s="98"/>
      <c r="GF656" s="98"/>
      <c r="GG656" s="98"/>
      <c r="GH656" s="98"/>
      <c r="GI656" s="98"/>
      <c r="GJ656" s="98"/>
      <c r="GK656" s="98"/>
      <c r="GL656" s="98"/>
      <c r="GM656" s="98"/>
      <c r="GN656" s="98"/>
      <c r="GO656" s="98"/>
      <c r="GP656" s="98"/>
      <c r="GQ656" s="98"/>
      <c r="GR656" s="98"/>
      <c r="GS656" s="98"/>
      <c r="GT656" s="98"/>
      <c r="GU656" s="98"/>
      <c r="GV656" s="98"/>
      <c r="GW656" s="98"/>
      <c r="GX656" s="98"/>
      <c r="GY656" s="98"/>
      <c r="GZ656" s="98"/>
      <c r="HA656" s="98"/>
      <c r="HB656" s="98"/>
      <c r="HC656" s="98"/>
      <c r="HD656" s="98"/>
      <c r="HE656" s="98"/>
      <c r="HF656" s="98"/>
      <c r="HG656" s="98"/>
      <c r="HH656" s="98"/>
      <c r="HI656" s="98"/>
      <c r="HJ656" s="98"/>
      <c r="HK656" s="98"/>
      <c r="HL656" s="98"/>
      <c r="HM656" s="98"/>
      <c r="HN656" s="98"/>
      <c r="HO656" s="98"/>
      <c r="HP656" s="98"/>
      <c r="HQ656" s="98"/>
      <c r="HR656" s="98"/>
      <c r="HS656" s="98"/>
      <c r="HT656" s="98"/>
      <c r="HU656" s="98"/>
      <c r="HV656" s="98"/>
      <c r="HW656" s="98"/>
      <c r="HX656" s="98"/>
      <c r="HY656" s="98"/>
      <c r="HZ656" s="98"/>
      <c r="IA656" s="98"/>
      <c r="IB656" s="98"/>
      <c r="IC656" s="98"/>
      <c r="ID656" s="98"/>
      <c r="IE656" s="98"/>
      <c r="IF656" s="98"/>
      <c r="IG656" s="98"/>
      <c r="IH656" s="98"/>
      <c r="II656" s="98"/>
      <c r="IJ656" s="98"/>
      <c r="IK656" s="98"/>
      <c r="IL656" s="98"/>
      <c r="IM656" s="98"/>
      <c r="IN656" s="98"/>
      <c r="IO656" s="98"/>
      <c r="IP656" s="98"/>
      <c r="IQ656" s="98"/>
      <c r="IR656" s="98"/>
      <c r="IS656" s="98"/>
      <c r="IT656" s="98"/>
      <c r="IU656" s="98"/>
      <c r="IV656" s="98"/>
    </row>
    <row r="657" spans="1:256" s="83" customFormat="1">
      <c r="A657" s="86">
        <v>21</v>
      </c>
      <c r="B657" s="78" t="s">
        <v>899</v>
      </c>
      <c r="C657" s="31" t="s">
        <v>855</v>
      </c>
      <c r="D657" s="31" t="s">
        <v>188</v>
      </c>
      <c r="E657" s="78" t="s">
        <v>36</v>
      </c>
      <c r="F657" s="79">
        <v>50</v>
      </c>
      <c r="G657" s="80">
        <v>200</v>
      </c>
      <c r="H657" s="81">
        <f t="shared" si="43"/>
        <v>10000</v>
      </c>
      <c r="I657" s="81">
        <f t="shared" si="44"/>
        <v>11900</v>
      </c>
      <c r="J657" s="82">
        <f t="shared" si="45"/>
        <v>2008.032128514056</v>
      </c>
      <c r="K657" s="78" t="s">
        <v>26</v>
      </c>
      <c r="L657" s="78"/>
      <c r="M657" s="78"/>
      <c r="N657" s="78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  <c r="AA657" s="98"/>
      <c r="AB657" s="98"/>
      <c r="AC657" s="98"/>
      <c r="AD657" s="98"/>
      <c r="AE657" s="98"/>
      <c r="AF657" s="98"/>
      <c r="AG657" s="98"/>
      <c r="AH657" s="98"/>
      <c r="AI657" s="98"/>
      <c r="AJ657" s="98"/>
      <c r="AK657" s="98"/>
      <c r="AL657" s="98"/>
      <c r="AM657" s="98"/>
      <c r="AN657" s="98"/>
      <c r="AO657" s="98"/>
      <c r="AP657" s="98"/>
      <c r="AQ657" s="98"/>
      <c r="AR657" s="98"/>
      <c r="AS657" s="98"/>
      <c r="AT657" s="98"/>
      <c r="AU657" s="98"/>
      <c r="AV657" s="98"/>
      <c r="AW657" s="98"/>
      <c r="AX657" s="98"/>
      <c r="AY657" s="98"/>
      <c r="AZ657" s="98"/>
      <c r="BA657" s="98"/>
      <c r="BB657" s="98"/>
      <c r="BC657" s="98"/>
      <c r="BD657" s="98"/>
      <c r="BE657" s="98"/>
      <c r="BF657" s="98"/>
      <c r="BG657" s="98"/>
      <c r="BH657" s="98"/>
      <c r="BI657" s="98"/>
      <c r="BJ657" s="98"/>
      <c r="BK657" s="98"/>
      <c r="BL657" s="98"/>
      <c r="BM657" s="98"/>
      <c r="BN657" s="98"/>
      <c r="BO657" s="98"/>
      <c r="BP657" s="98"/>
      <c r="BQ657" s="98"/>
      <c r="BR657" s="98"/>
      <c r="BS657" s="98"/>
      <c r="BT657" s="98"/>
      <c r="BU657" s="98"/>
      <c r="BV657" s="98"/>
      <c r="BW657" s="98"/>
      <c r="BX657" s="98"/>
      <c r="BY657" s="98"/>
      <c r="BZ657" s="98"/>
      <c r="CA657" s="98"/>
      <c r="CB657" s="98"/>
      <c r="CC657" s="98"/>
      <c r="CD657" s="98"/>
      <c r="CE657" s="98"/>
      <c r="CF657" s="98"/>
      <c r="CG657" s="98"/>
      <c r="CH657" s="98"/>
      <c r="CI657" s="98"/>
      <c r="CJ657" s="98"/>
      <c r="CK657" s="98"/>
      <c r="CL657" s="98"/>
      <c r="CM657" s="98"/>
      <c r="CN657" s="98"/>
      <c r="CO657" s="98"/>
      <c r="CP657" s="98"/>
      <c r="CQ657" s="98"/>
      <c r="CR657" s="98"/>
      <c r="CS657" s="98"/>
      <c r="CT657" s="98"/>
      <c r="CU657" s="98"/>
      <c r="CV657" s="98"/>
      <c r="CW657" s="98"/>
      <c r="CX657" s="98"/>
      <c r="CY657" s="98"/>
      <c r="CZ657" s="98"/>
      <c r="DA657" s="98"/>
      <c r="DB657" s="98"/>
      <c r="DC657" s="98"/>
      <c r="DD657" s="98"/>
      <c r="DE657" s="98"/>
      <c r="DF657" s="98"/>
      <c r="DG657" s="98"/>
      <c r="DH657" s="98"/>
      <c r="DI657" s="98"/>
      <c r="DJ657" s="98"/>
      <c r="DK657" s="98"/>
      <c r="DL657" s="98"/>
      <c r="DM657" s="98"/>
      <c r="DN657" s="98"/>
      <c r="DO657" s="98"/>
      <c r="DP657" s="98"/>
      <c r="DQ657" s="98"/>
      <c r="DR657" s="98"/>
      <c r="DS657" s="98"/>
      <c r="DT657" s="98"/>
      <c r="DU657" s="98"/>
      <c r="DV657" s="98"/>
      <c r="DW657" s="98"/>
      <c r="DX657" s="98"/>
      <c r="DY657" s="98"/>
      <c r="DZ657" s="98"/>
      <c r="EA657" s="98"/>
      <c r="EB657" s="98"/>
      <c r="EC657" s="98"/>
      <c r="ED657" s="98"/>
      <c r="EE657" s="98"/>
      <c r="EF657" s="98"/>
      <c r="EG657" s="98"/>
      <c r="EH657" s="98"/>
      <c r="EI657" s="98"/>
      <c r="EJ657" s="98"/>
      <c r="EK657" s="98"/>
      <c r="EL657" s="98"/>
      <c r="EM657" s="98"/>
      <c r="EN657" s="98"/>
      <c r="EO657" s="98"/>
      <c r="EP657" s="98"/>
      <c r="EQ657" s="98"/>
      <c r="ER657" s="98"/>
      <c r="ES657" s="98"/>
      <c r="ET657" s="98"/>
      <c r="EU657" s="98"/>
      <c r="EV657" s="98"/>
      <c r="EW657" s="98"/>
      <c r="EX657" s="98"/>
      <c r="EY657" s="98"/>
      <c r="EZ657" s="98"/>
      <c r="FA657" s="98"/>
      <c r="FB657" s="98"/>
      <c r="FC657" s="98"/>
      <c r="FD657" s="98"/>
      <c r="FE657" s="98"/>
      <c r="FF657" s="98"/>
      <c r="FG657" s="98"/>
      <c r="FH657" s="98"/>
      <c r="FI657" s="98"/>
      <c r="FJ657" s="98"/>
      <c r="FK657" s="98"/>
      <c r="FL657" s="98"/>
      <c r="FM657" s="98"/>
      <c r="FN657" s="98"/>
      <c r="FO657" s="98"/>
      <c r="FP657" s="98"/>
      <c r="FQ657" s="98"/>
      <c r="FR657" s="98"/>
      <c r="FS657" s="98"/>
      <c r="FT657" s="98"/>
      <c r="FU657" s="98"/>
      <c r="FV657" s="98"/>
      <c r="FW657" s="98"/>
      <c r="FX657" s="98"/>
      <c r="FY657" s="98"/>
      <c r="FZ657" s="98"/>
      <c r="GA657" s="98"/>
      <c r="GB657" s="98"/>
      <c r="GC657" s="98"/>
      <c r="GD657" s="98"/>
      <c r="GE657" s="98"/>
      <c r="GF657" s="98"/>
      <c r="GG657" s="98"/>
      <c r="GH657" s="98"/>
      <c r="GI657" s="98"/>
      <c r="GJ657" s="98"/>
      <c r="GK657" s="98"/>
      <c r="GL657" s="98"/>
      <c r="GM657" s="98"/>
      <c r="GN657" s="98"/>
      <c r="GO657" s="98"/>
      <c r="GP657" s="98"/>
      <c r="GQ657" s="98"/>
      <c r="GR657" s="98"/>
      <c r="GS657" s="98"/>
      <c r="GT657" s="98"/>
      <c r="GU657" s="98"/>
      <c r="GV657" s="98"/>
      <c r="GW657" s="98"/>
      <c r="GX657" s="98"/>
      <c r="GY657" s="98"/>
      <c r="GZ657" s="98"/>
      <c r="HA657" s="98"/>
      <c r="HB657" s="98"/>
      <c r="HC657" s="98"/>
      <c r="HD657" s="98"/>
      <c r="HE657" s="98"/>
      <c r="HF657" s="98"/>
      <c r="HG657" s="98"/>
      <c r="HH657" s="98"/>
      <c r="HI657" s="98"/>
      <c r="HJ657" s="98"/>
      <c r="HK657" s="98"/>
      <c r="HL657" s="98"/>
      <c r="HM657" s="98"/>
      <c r="HN657" s="98"/>
      <c r="HO657" s="98"/>
      <c r="HP657" s="98"/>
      <c r="HQ657" s="98"/>
      <c r="HR657" s="98"/>
      <c r="HS657" s="98"/>
      <c r="HT657" s="98"/>
      <c r="HU657" s="98"/>
      <c r="HV657" s="98"/>
      <c r="HW657" s="98"/>
      <c r="HX657" s="98"/>
      <c r="HY657" s="98"/>
      <c r="HZ657" s="98"/>
      <c r="IA657" s="98"/>
      <c r="IB657" s="98"/>
      <c r="IC657" s="98"/>
      <c r="ID657" s="98"/>
      <c r="IE657" s="98"/>
      <c r="IF657" s="98"/>
      <c r="IG657" s="98"/>
      <c r="IH657" s="98"/>
      <c r="II657" s="98"/>
      <c r="IJ657" s="98"/>
      <c r="IK657" s="98"/>
      <c r="IL657" s="98"/>
      <c r="IM657" s="98"/>
      <c r="IN657" s="98"/>
      <c r="IO657" s="98"/>
      <c r="IP657" s="98"/>
      <c r="IQ657" s="98"/>
      <c r="IR657" s="98"/>
      <c r="IS657" s="98"/>
      <c r="IT657" s="98"/>
      <c r="IU657" s="98"/>
      <c r="IV657" s="98"/>
    </row>
    <row r="658" spans="1:256" s="83" customFormat="1">
      <c r="A658" s="86">
        <v>22</v>
      </c>
      <c r="B658" s="78" t="s">
        <v>900</v>
      </c>
      <c r="C658" s="31" t="s">
        <v>882</v>
      </c>
      <c r="D658" s="26" t="s">
        <v>188</v>
      </c>
      <c r="E658" s="86" t="s">
        <v>36</v>
      </c>
      <c r="F658" s="79">
        <v>1</v>
      </c>
      <c r="G658" s="80">
        <v>30000</v>
      </c>
      <c r="H658" s="81">
        <f t="shared" si="43"/>
        <v>30000</v>
      </c>
      <c r="I658" s="81">
        <f t="shared" si="44"/>
        <v>35700</v>
      </c>
      <c r="J658" s="82">
        <f t="shared" si="45"/>
        <v>6024.0963855421678</v>
      </c>
      <c r="K658" s="78" t="s">
        <v>26</v>
      </c>
      <c r="L658" s="78"/>
      <c r="M658" s="78"/>
      <c r="N658" s="78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  <c r="AA658" s="98"/>
      <c r="AB658" s="98"/>
      <c r="AC658" s="98"/>
      <c r="AD658" s="98"/>
      <c r="AE658" s="98"/>
      <c r="AF658" s="98"/>
      <c r="AG658" s="98"/>
      <c r="AH658" s="98"/>
      <c r="AI658" s="98"/>
      <c r="AJ658" s="98"/>
      <c r="AK658" s="98"/>
      <c r="AL658" s="98"/>
      <c r="AM658" s="98"/>
      <c r="AN658" s="98"/>
      <c r="AO658" s="98"/>
      <c r="AP658" s="98"/>
      <c r="AQ658" s="98"/>
      <c r="AR658" s="98"/>
      <c r="AS658" s="98"/>
      <c r="AT658" s="98"/>
      <c r="AU658" s="98"/>
      <c r="AV658" s="98"/>
      <c r="AW658" s="98"/>
      <c r="AX658" s="98"/>
      <c r="AY658" s="98"/>
      <c r="AZ658" s="98"/>
      <c r="BA658" s="98"/>
      <c r="BB658" s="98"/>
      <c r="BC658" s="98"/>
      <c r="BD658" s="98"/>
      <c r="BE658" s="98"/>
      <c r="BF658" s="98"/>
      <c r="BG658" s="98"/>
      <c r="BH658" s="98"/>
      <c r="BI658" s="98"/>
      <c r="BJ658" s="98"/>
      <c r="BK658" s="98"/>
      <c r="BL658" s="98"/>
      <c r="BM658" s="98"/>
      <c r="BN658" s="98"/>
      <c r="BO658" s="98"/>
      <c r="BP658" s="98"/>
      <c r="BQ658" s="98"/>
      <c r="BR658" s="98"/>
      <c r="BS658" s="98"/>
      <c r="BT658" s="98"/>
      <c r="BU658" s="98"/>
      <c r="BV658" s="98"/>
      <c r="BW658" s="98"/>
      <c r="BX658" s="98"/>
      <c r="BY658" s="98"/>
      <c r="BZ658" s="98"/>
      <c r="CA658" s="98"/>
      <c r="CB658" s="98"/>
      <c r="CC658" s="98"/>
      <c r="CD658" s="98"/>
      <c r="CE658" s="98"/>
      <c r="CF658" s="98"/>
      <c r="CG658" s="98"/>
      <c r="CH658" s="98"/>
      <c r="CI658" s="98"/>
      <c r="CJ658" s="98"/>
      <c r="CK658" s="98"/>
      <c r="CL658" s="98"/>
      <c r="CM658" s="98"/>
      <c r="CN658" s="98"/>
      <c r="CO658" s="98"/>
      <c r="CP658" s="98"/>
      <c r="CQ658" s="98"/>
      <c r="CR658" s="98"/>
      <c r="CS658" s="98"/>
      <c r="CT658" s="98"/>
      <c r="CU658" s="98"/>
      <c r="CV658" s="98"/>
      <c r="CW658" s="98"/>
      <c r="CX658" s="98"/>
      <c r="CY658" s="98"/>
      <c r="CZ658" s="98"/>
      <c r="DA658" s="98"/>
      <c r="DB658" s="98"/>
      <c r="DC658" s="98"/>
      <c r="DD658" s="98"/>
      <c r="DE658" s="98"/>
      <c r="DF658" s="98"/>
      <c r="DG658" s="98"/>
      <c r="DH658" s="98"/>
      <c r="DI658" s="98"/>
      <c r="DJ658" s="98"/>
      <c r="DK658" s="98"/>
      <c r="DL658" s="98"/>
      <c r="DM658" s="98"/>
      <c r="DN658" s="98"/>
      <c r="DO658" s="98"/>
      <c r="DP658" s="98"/>
      <c r="DQ658" s="98"/>
      <c r="DR658" s="98"/>
      <c r="DS658" s="98"/>
      <c r="DT658" s="98"/>
      <c r="DU658" s="98"/>
      <c r="DV658" s="98"/>
      <c r="DW658" s="98"/>
      <c r="DX658" s="98"/>
      <c r="DY658" s="98"/>
      <c r="DZ658" s="98"/>
      <c r="EA658" s="98"/>
      <c r="EB658" s="98"/>
      <c r="EC658" s="98"/>
      <c r="ED658" s="98"/>
      <c r="EE658" s="98"/>
      <c r="EF658" s="98"/>
      <c r="EG658" s="98"/>
      <c r="EH658" s="98"/>
      <c r="EI658" s="98"/>
      <c r="EJ658" s="98"/>
      <c r="EK658" s="98"/>
      <c r="EL658" s="98"/>
      <c r="EM658" s="98"/>
      <c r="EN658" s="98"/>
      <c r="EO658" s="98"/>
      <c r="EP658" s="98"/>
      <c r="EQ658" s="98"/>
      <c r="ER658" s="98"/>
      <c r="ES658" s="98"/>
      <c r="ET658" s="98"/>
      <c r="EU658" s="98"/>
      <c r="EV658" s="98"/>
      <c r="EW658" s="98"/>
      <c r="EX658" s="98"/>
      <c r="EY658" s="98"/>
      <c r="EZ658" s="98"/>
      <c r="FA658" s="98"/>
      <c r="FB658" s="98"/>
      <c r="FC658" s="98"/>
      <c r="FD658" s="98"/>
      <c r="FE658" s="98"/>
      <c r="FF658" s="98"/>
      <c r="FG658" s="98"/>
      <c r="FH658" s="98"/>
      <c r="FI658" s="98"/>
      <c r="FJ658" s="98"/>
      <c r="FK658" s="98"/>
      <c r="FL658" s="98"/>
      <c r="FM658" s="98"/>
      <c r="FN658" s="98"/>
      <c r="FO658" s="98"/>
      <c r="FP658" s="98"/>
      <c r="FQ658" s="98"/>
      <c r="FR658" s="98"/>
      <c r="FS658" s="98"/>
      <c r="FT658" s="98"/>
      <c r="FU658" s="98"/>
      <c r="FV658" s="98"/>
      <c r="FW658" s="98"/>
      <c r="FX658" s="98"/>
      <c r="FY658" s="98"/>
      <c r="FZ658" s="98"/>
      <c r="GA658" s="98"/>
      <c r="GB658" s="98"/>
      <c r="GC658" s="98"/>
      <c r="GD658" s="98"/>
      <c r="GE658" s="98"/>
      <c r="GF658" s="98"/>
      <c r="GG658" s="98"/>
      <c r="GH658" s="98"/>
      <c r="GI658" s="98"/>
      <c r="GJ658" s="98"/>
      <c r="GK658" s="98"/>
      <c r="GL658" s="98"/>
      <c r="GM658" s="98"/>
      <c r="GN658" s="98"/>
      <c r="GO658" s="98"/>
      <c r="GP658" s="98"/>
      <c r="GQ658" s="98"/>
      <c r="GR658" s="98"/>
      <c r="GS658" s="98"/>
      <c r="GT658" s="98"/>
      <c r="GU658" s="98"/>
      <c r="GV658" s="98"/>
      <c r="GW658" s="98"/>
      <c r="GX658" s="98"/>
      <c r="GY658" s="98"/>
      <c r="GZ658" s="98"/>
      <c r="HA658" s="98"/>
      <c r="HB658" s="98"/>
      <c r="HC658" s="98"/>
      <c r="HD658" s="98"/>
      <c r="HE658" s="98"/>
      <c r="HF658" s="98"/>
      <c r="HG658" s="98"/>
      <c r="HH658" s="98"/>
      <c r="HI658" s="98"/>
      <c r="HJ658" s="98"/>
      <c r="HK658" s="98"/>
      <c r="HL658" s="98"/>
      <c r="HM658" s="98"/>
      <c r="HN658" s="98"/>
      <c r="HO658" s="98"/>
      <c r="HP658" s="98"/>
      <c r="HQ658" s="98"/>
      <c r="HR658" s="98"/>
      <c r="HS658" s="98"/>
      <c r="HT658" s="98"/>
      <c r="HU658" s="98"/>
      <c r="HV658" s="98"/>
      <c r="HW658" s="98"/>
      <c r="HX658" s="98"/>
      <c r="HY658" s="98"/>
      <c r="HZ658" s="98"/>
      <c r="IA658" s="98"/>
      <c r="IB658" s="98"/>
      <c r="IC658" s="98"/>
      <c r="ID658" s="98"/>
      <c r="IE658" s="98"/>
      <c r="IF658" s="98"/>
      <c r="IG658" s="98"/>
      <c r="IH658" s="98"/>
      <c r="II658" s="98"/>
      <c r="IJ658" s="98"/>
      <c r="IK658" s="98"/>
      <c r="IL658" s="98"/>
      <c r="IM658" s="98"/>
      <c r="IN658" s="98"/>
      <c r="IO658" s="98"/>
      <c r="IP658" s="98"/>
      <c r="IQ658" s="98"/>
      <c r="IR658" s="98"/>
      <c r="IS658" s="98"/>
      <c r="IT658" s="98"/>
      <c r="IU658" s="98"/>
      <c r="IV658" s="98"/>
    </row>
    <row r="659" spans="1:256" s="83" customFormat="1">
      <c r="A659" s="86">
        <v>23</v>
      </c>
      <c r="B659" s="78" t="s">
        <v>901</v>
      </c>
      <c r="C659" s="31" t="s">
        <v>902</v>
      </c>
      <c r="D659" s="26" t="s">
        <v>188</v>
      </c>
      <c r="E659" s="86" t="s">
        <v>36</v>
      </c>
      <c r="F659" s="79">
        <v>1</v>
      </c>
      <c r="G659" s="80">
        <v>25000</v>
      </c>
      <c r="H659" s="81">
        <f t="shared" si="43"/>
        <v>25000</v>
      </c>
      <c r="I659" s="81">
        <f t="shared" si="44"/>
        <v>29750</v>
      </c>
      <c r="J659" s="82">
        <f t="shared" si="45"/>
        <v>5020.0803212851397</v>
      </c>
      <c r="K659" s="78" t="s">
        <v>26</v>
      </c>
      <c r="L659" s="78"/>
      <c r="M659" s="78"/>
      <c r="N659" s="78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  <c r="AA659" s="98"/>
      <c r="AB659" s="98"/>
      <c r="AC659" s="98"/>
      <c r="AD659" s="98"/>
      <c r="AE659" s="98"/>
      <c r="AF659" s="98"/>
      <c r="AG659" s="98"/>
      <c r="AH659" s="98"/>
      <c r="AI659" s="98"/>
      <c r="AJ659" s="98"/>
      <c r="AK659" s="98"/>
      <c r="AL659" s="98"/>
      <c r="AM659" s="98"/>
      <c r="AN659" s="98"/>
      <c r="AO659" s="98"/>
      <c r="AP659" s="98"/>
      <c r="AQ659" s="98"/>
      <c r="AR659" s="98"/>
      <c r="AS659" s="98"/>
      <c r="AT659" s="98"/>
      <c r="AU659" s="98"/>
      <c r="AV659" s="98"/>
      <c r="AW659" s="98"/>
      <c r="AX659" s="98"/>
      <c r="AY659" s="98"/>
      <c r="AZ659" s="98"/>
      <c r="BA659" s="98"/>
      <c r="BB659" s="98"/>
      <c r="BC659" s="98"/>
      <c r="BD659" s="98"/>
      <c r="BE659" s="98"/>
      <c r="BF659" s="98"/>
      <c r="BG659" s="98"/>
      <c r="BH659" s="98"/>
      <c r="BI659" s="98"/>
      <c r="BJ659" s="98"/>
      <c r="BK659" s="98"/>
      <c r="BL659" s="98"/>
      <c r="BM659" s="98"/>
      <c r="BN659" s="98"/>
      <c r="BO659" s="98"/>
      <c r="BP659" s="98"/>
      <c r="BQ659" s="98"/>
      <c r="BR659" s="98"/>
      <c r="BS659" s="98"/>
      <c r="BT659" s="98"/>
      <c r="BU659" s="98"/>
      <c r="BV659" s="98"/>
      <c r="BW659" s="98"/>
      <c r="BX659" s="98"/>
      <c r="BY659" s="98"/>
      <c r="BZ659" s="98"/>
      <c r="CA659" s="98"/>
      <c r="CB659" s="98"/>
      <c r="CC659" s="98"/>
      <c r="CD659" s="98"/>
      <c r="CE659" s="98"/>
      <c r="CF659" s="98"/>
      <c r="CG659" s="98"/>
      <c r="CH659" s="98"/>
      <c r="CI659" s="98"/>
      <c r="CJ659" s="98"/>
      <c r="CK659" s="98"/>
      <c r="CL659" s="98"/>
      <c r="CM659" s="98"/>
      <c r="CN659" s="98"/>
      <c r="CO659" s="98"/>
      <c r="CP659" s="98"/>
      <c r="CQ659" s="98"/>
      <c r="CR659" s="98"/>
      <c r="CS659" s="98"/>
      <c r="CT659" s="98"/>
      <c r="CU659" s="98"/>
      <c r="CV659" s="98"/>
      <c r="CW659" s="98"/>
      <c r="CX659" s="98"/>
      <c r="CY659" s="98"/>
      <c r="CZ659" s="98"/>
      <c r="DA659" s="98"/>
      <c r="DB659" s="98"/>
      <c r="DC659" s="98"/>
      <c r="DD659" s="98"/>
      <c r="DE659" s="98"/>
      <c r="DF659" s="98"/>
      <c r="DG659" s="98"/>
      <c r="DH659" s="98"/>
      <c r="DI659" s="98"/>
      <c r="DJ659" s="98"/>
      <c r="DK659" s="98"/>
      <c r="DL659" s="98"/>
      <c r="DM659" s="98"/>
      <c r="DN659" s="98"/>
      <c r="DO659" s="98"/>
      <c r="DP659" s="98"/>
      <c r="DQ659" s="98"/>
      <c r="DR659" s="98"/>
      <c r="DS659" s="98"/>
      <c r="DT659" s="98"/>
      <c r="DU659" s="98"/>
      <c r="DV659" s="98"/>
      <c r="DW659" s="98"/>
      <c r="DX659" s="98"/>
      <c r="DY659" s="98"/>
      <c r="DZ659" s="98"/>
      <c r="EA659" s="98"/>
      <c r="EB659" s="98"/>
      <c r="EC659" s="98"/>
      <c r="ED659" s="98"/>
      <c r="EE659" s="98"/>
      <c r="EF659" s="98"/>
      <c r="EG659" s="98"/>
      <c r="EH659" s="98"/>
      <c r="EI659" s="98"/>
      <c r="EJ659" s="98"/>
      <c r="EK659" s="98"/>
      <c r="EL659" s="98"/>
      <c r="EM659" s="98"/>
      <c r="EN659" s="98"/>
      <c r="EO659" s="98"/>
      <c r="EP659" s="98"/>
      <c r="EQ659" s="98"/>
      <c r="ER659" s="98"/>
      <c r="ES659" s="98"/>
      <c r="ET659" s="98"/>
      <c r="EU659" s="98"/>
      <c r="EV659" s="98"/>
      <c r="EW659" s="98"/>
      <c r="EX659" s="98"/>
      <c r="EY659" s="98"/>
      <c r="EZ659" s="98"/>
      <c r="FA659" s="98"/>
      <c r="FB659" s="98"/>
      <c r="FC659" s="98"/>
      <c r="FD659" s="98"/>
      <c r="FE659" s="98"/>
      <c r="FF659" s="98"/>
      <c r="FG659" s="98"/>
      <c r="FH659" s="98"/>
      <c r="FI659" s="98"/>
      <c r="FJ659" s="98"/>
      <c r="FK659" s="98"/>
      <c r="FL659" s="98"/>
      <c r="FM659" s="98"/>
      <c r="FN659" s="98"/>
      <c r="FO659" s="98"/>
      <c r="FP659" s="98"/>
      <c r="FQ659" s="98"/>
      <c r="FR659" s="98"/>
      <c r="FS659" s="98"/>
      <c r="FT659" s="98"/>
      <c r="FU659" s="98"/>
      <c r="FV659" s="98"/>
      <c r="FW659" s="98"/>
      <c r="FX659" s="98"/>
      <c r="FY659" s="98"/>
      <c r="FZ659" s="98"/>
      <c r="GA659" s="98"/>
      <c r="GB659" s="98"/>
      <c r="GC659" s="98"/>
      <c r="GD659" s="98"/>
      <c r="GE659" s="98"/>
      <c r="GF659" s="98"/>
      <c r="GG659" s="98"/>
      <c r="GH659" s="98"/>
      <c r="GI659" s="98"/>
      <c r="GJ659" s="98"/>
      <c r="GK659" s="98"/>
      <c r="GL659" s="98"/>
      <c r="GM659" s="98"/>
      <c r="GN659" s="98"/>
      <c r="GO659" s="98"/>
      <c r="GP659" s="98"/>
      <c r="GQ659" s="98"/>
      <c r="GR659" s="98"/>
      <c r="GS659" s="98"/>
      <c r="GT659" s="98"/>
      <c r="GU659" s="98"/>
      <c r="GV659" s="98"/>
      <c r="GW659" s="98"/>
      <c r="GX659" s="98"/>
      <c r="GY659" s="98"/>
      <c r="GZ659" s="98"/>
      <c r="HA659" s="98"/>
      <c r="HB659" s="98"/>
      <c r="HC659" s="98"/>
      <c r="HD659" s="98"/>
      <c r="HE659" s="98"/>
      <c r="HF659" s="98"/>
      <c r="HG659" s="98"/>
      <c r="HH659" s="98"/>
      <c r="HI659" s="98"/>
      <c r="HJ659" s="98"/>
      <c r="HK659" s="98"/>
      <c r="HL659" s="98"/>
      <c r="HM659" s="98"/>
      <c r="HN659" s="98"/>
      <c r="HO659" s="98"/>
      <c r="HP659" s="98"/>
      <c r="HQ659" s="98"/>
      <c r="HR659" s="98"/>
      <c r="HS659" s="98"/>
      <c r="HT659" s="98"/>
      <c r="HU659" s="98"/>
      <c r="HV659" s="98"/>
      <c r="HW659" s="98"/>
      <c r="HX659" s="98"/>
      <c r="HY659" s="98"/>
      <c r="HZ659" s="98"/>
      <c r="IA659" s="98"/>
      <c r="IB659" s="98"/>
      <c r="IC659" s="98"/>
      <c r="ID659" s="98"/>
      <c r="IE659" s="98"/>
      <c r="IF659" s="98"/>
      <c r="IG659" s="98"/>
      <c r="IH659" s="98"/>
      <c r="II659" s="98"/>
      <c r="IJ659" s="98"/>
      <c r="IK659" s="98"/>
      <c r="IL659" s="98"/>
      <c r="IM659" s="98"/>
      <c r="IN659" s="98"/>
      <c r="IO659" s="98"/>
      <c r="IP659" s="98"/>
      <c r="IQ659" s="98"/>
      <c r="IR659" s="98"/>
      <c r="IS659" s="98"/>
      <c r="IT659" s="98"/>
      <c r="IU659" s="98"/>
      <c r="IV659" s="98"/>
    </row>
    <row r="660" spans="1:256" s="83" customFormat="1">
      <c r="A660" s="86">
        <v>24</v>
      </c>
      <c r="B660" s="78" t="s">
        <v>903</v>
      </c>
      <c r="C660" s="31" t="s">
        <v>867</v>
      </c>
      <c r="D660" s="26" t="s">
        <v>188</v>
      </c>
      <c r="E660" s="86" t="s">
        <v>36</v>
      </c>
      <c r="F660" s="79">
        <v>10</v>
      </c>
      <c r="G660" s="80">
        <v>250</v>
      </c>
      <c r="H660" s="81">
        <f t="shared" si="43"/>
        <v>2500</v>
      </c>
      <c r="I660" s="81">
        <f t="shared" si="44"/>
        <v>2975</v>
      </c>
      <c r="J660" s="82">
        <f t="shared" si="45"/>
        <v>502.008032128514</v>
      </c>
      <c r="K660" s="78" t="s">
        <v>26</v>
      </c>
      <c r="L660" s="78"/>
      <c r="M660" s="78"/>
      <c r="N660" s="78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  <c r="AA660" s="98"/>
      <c r="AB660" s="98"/>
      <c r="AC660" s="98"/>
      <c r="AD660" s="98"/>
      <c r="AE660" s="98"/>
      <c r="AF660" s="98"/>
      <c r="AG660" s="98"/>
      <c r="AH660" s="98"/>
      <c r="AI660" s="98"/>
      <c r="AJ660" s="98"/>
      <c r="AK660" s="98"/>
      <c r="AL660" s="98"/>
      <c r="AM660" s="98"/>
      <c r="AN660" s="98"/>
      <c r="AO660" s="98"/>
      <c r="AP660" s="98"/>
      <c r="AQ660" s="98"/>
      <c r="AR660" s="98"/>
      <c r="AS660" s="98"/>
      <c r="AT660" s="98"/>
      <c r="AU660" s="98"/>
      <c r="AV660" s="98"/>
      <c r="AW660" s="98"/>
      <c r="AX660" s="98"/>
      <c r="AY660" s="98"/>
      <c r="AZ660" s="98"/>
      <c r="BA660" s="98"/>
      <c r="BB660" s="98"/>
      <c r="BC660" s="98"/>
      <c r="BD660" s="98"/>
      <c r="BE660" s="98"/>
      <c r="BF660" s="98"/>
      <c r="BG660" s="98"/>
      <c r="BH660" s="98"/>
      <c r="BI660" s="98"/>
      <c r="BJ660" s="98"/>
      <c r="BK660" s="98"/>
      <c r="BL660" s="98"/>
      <c r="BM660" s="98"/>
      <c r="BN660" s="98"/>
      <c r="BO660" s="98"/>
      <c r="BP660" s="98"/>
      <c r="BQ660" s="98"/>
      <c r="BR660" s="98"/>
      <c r="BS660" s="98"/>
      <c r="BT660" s="98"/>
      <c r="BU660" s="98"/>
      <c r="BV660" s="98"/>
      <c r="BW660" s="98"/>
      <c r="BX660" s="98"/>
      <c r="BY660" s="98"/>
      <c r="BZ660" s="98"/>
      <c r="CA660" s="98"/>
      <c r="CB660" s="98"/>
      <c r="CC660" s="98"/>
      <c r="CD660" s="98"/>
      <c r="CE660" s="98"/>
      <c r="CF660" s="98"/>
      <c r="CG660" s="98"/>
      <c r="CH660" s="98"/>
      <c r="CI660" s="98"/>
      <c r="CJ660" s="98"/>
      <c r="CK660" s="98"/>
      <c r="CL660" s="98"/>
      <c r="CM660" s="98"/>
      <c r="CN660" s="98"/>
      <c r="CO660" s="98"/>
      <c r="CP660" s="98"/>
      <c r="CQ660" s="98"/>
      <c r="CR660" s="98"/>
      <c r="CS660" s="98"/>
      <c r="CT660" s="98"/>
      <c r="CU660" s="98"/>
      <c r="CV660" s="98"/>
      <c r="CW660" s="98"/>
      <c r="CX660" s="98"/>
      <c r="CY660" s="98"/>
      <c r="CZ660" s="98"/>
      <c r="DA660" s="98"/>
      <c r="DB660" s="98"/>
      <c r="DC660" s="98"/>
      <c r="DD660" s="98"/>
      <c r="DE660" s="98"/>
      <c r="DF660" s="98"/>
      <c r="DG660" s="98"/>
      <c r="DH660" s="98"/>
      <c r="DI660" s="98"/>
      <c r="DJ660" s="98"/>
      <c r="DK660" s="98"/>
      <c r="DL660" s="98"/>
      <c r="DM660" s="98"/>
      <c r="DN660" s="98"/>
      <c r="DO660" s="98"/>
      <c r="DP660" s="98"/>
      <c r="DQ660" s="98"/>
      <c r="DR660" s="98"/>
      <c r="DS660" s="98"/>
      <c r="DT660" s="98"/>
      <c r="DU660" s="98"/>
      <c r="DV660" s="98"/>
      <c r="DW660" s="98"/>
      <c r="DX660" s="98"/>
      <c r="DY660" s="98"/>
      <c r="DZ660" s="98"/>
      <c r="EA660" s="98"/>
      <c r="EB660" s="98"/>
      <c r="EC660" s="98"/>
      <c r="ED660" s="98"/>
      <c r="EE660" s="98"/>
      <c r="EF660" s="98"/>
      <c r="EG660" s="98"/>
      <c r="EH660" s="98"/>
      <c r="EI660" s="98"/>
      <c r="EJ660" s="98"/>
      <c r="EK660" s="98"/>
      <c r="EL660" s="98"/>
      <c r="EM660" s="98"/>
      <c r="EN660" s="98"/>
      <c r="EO660" s="98"/>
      <c r="EP660" s="98"/>
      <c r="EQ660" s="98"/>
      <c r="ER660" s="98"/>
      <c r="ES660" s="98"/>
      <c r="ET660" s="98"/>
      <c r="EU660" s="98"/>
      <c r="EV660" s="98"/>
      <c r="EW660" s="98"/>
      <c r="EX660" s="98"/>
      <c r="EY660" s="98"/>
      <c r="EZ660" s="98"/>
      <c r="FA660" s="98"/>
      <c r="FB660" s="98"/>
      <c r="FC660" s="98"/>
      <c r="FD660" s="98"/>
      <c r="FE660" s="98"/>
      <c r="FF660" s="98"/>
      <c r="FG660" s="98"/>
      <c r="FH660" s="98"/>
      <c r="FI660" s="98"/>
      <c r="FJ660" s="98"/>
      <c r="FK660" s="98"/>
      <c r="FL660" s="98"/>
      <c r="FM660" s="98"/>
      <c r="FN660" s="98"/>
      <c r="FO660" s="98"/>
      <c r="FP660" s="98"/>
      <c r="FQ660" s="98"/>
      <c r="FR660" s="98"/>
      <c r="FS660" s="98"/>
      <c r="FT660" s="98"/>
      <c r="FU660" s="98"/>
      <c r="FV660" s="98"/>
      <c r="FW660" s="98"/>
      <c r="FX660" s="98"/>
      <c r="FY660" s="98"/>
      <c r="FZ660" s="98"/>
      <c r="GA660" s="98"/>
      <c r="GB660" s="98"/>
      <c r="GC660" s="98"/>
      <c r="GD660" s="98"/>
      <c r="GE660" s="98"/>
      <c r="GF660" s="98"/>
      <c r="GG660" s="98"/>
      <c r="GH660" s="98"/>
      <c r="GI660" s="98"/>
      <c r="GJ660" s="98"/>
      <c r="GK660" s="98"/>
      <c r="GL660" s="98"/>
      <c r="GM660" s="98"/>
      <c r="GN660" s="98"/>
      <c r="GO660" s="98"/>
      <c r="GP660" s="98"/>
      <c r="GQ660" s="98"/>
      <c r="GR660" s="98"/>
      <c r="GS660" s="98"/>
      <c r="GT660" s="98"/>
      <c r="GU660" s="98"/>
      <c r="GV660" s="98"/>
      <c r="GW660" s="98"/>
      <c r="GX660" s="98"/>
      <c r="GY660" s="98"/>
      <c r="GZ660" s="98"/>
      <c r="HA660" s="98"/>
      <c r="HB660" s="98"/>
      <c r="HC660" s="98"/>
      <c r="HD660" s="98"/>
      <c r="HE660" s="98"/>
      <c r="HF660" s="98"/>
      <c r="HG660" s="98"/>
      <c r="HH660" s="98"/>
      <c r="HI660" s="98"/>
      <c r="HJ660" s="98"/>
      <c r="HK660" s="98"/>
      <c r="HL660" s="98"/>
      <c r="HM660" s="98"/>
      <c r="HN660" s="98"/>
      <c r="HO660" s="98"/>
      <c r="HP660" s="98"/>
      <c r="HQ660" s="98"/>
      <c r="HR660" s="98"/>
      <c r="HS660" s="98"/>
      <c r="HT660" s="98"/>
      <c r="HU660" s="98"/>
      <c r="HV660" s="98"/>
      <c r="HW660" s="98"/>
      <c r="HX660" s="98"/>
      <c r="HY660" s="98"/>
      <c r="HZ660" s="98"/>
      <c r="IA660" s="98"/>
      <c r="IB660" s="98"/>
      <c r="IC660" s="98"/>
      <c r="ID660" s="98"/>
      <c r="IE660" s="98"/>
      <c r="IF660" s="98"/>
      <c r="IG660" s="98"/>
      <c r="IH660" s="98"/>
      <c r="II660" s="98"/>
      <c r="IJ660" s="98"/>
      <c r="IK660" s="98"/>
      <c r="IL660" s="98"/>
      <c r="IM660" s="98"/>
      <c r="IN660" s="98"/>
      <c r="IO660" s="98"/>
      <c r="IP660" s="98"/>
      <c r="IQ660" s="98"/>
      <c r="IR660" s="98"/>
      <c r="IS660" s="98"/>
      <c r="IT660" s="98"/>
      <c r="IU660" s="98"/>
      <c r="IV660" s="98"/>
    </row>
    <row r="661" spans="1:256" s="83" customFormat="1">
      <c r="A661" s="86">
        <v>25</v>
      </c>
      <c r="B661" s="78" t="s">
        <v>904</v>
      </c>
      <c r="C661" s="31" t="s">
        <v>867</v>
      </c>
      <c r="D661" s="26" t="s">
        <v>188</v>
      </c>
      <c r="E661" s="86" t="s">
        <v>36</v>
      </c>
      <c r="F661" s="79">
        <v>15</v>
      </c>
      <c r="G661" s="80">
        <v>200</v>
      </c>
      <c r="H661" s="81">
        <f t="shared" si="43"/>
        <v>3000</v>
      </c>
      <c r="I661" s="81">
        <f t="shared" si="44"/>
        <v>3570</v>
      </c>
      <c r="J661" s="82">
        <f t="shared" si="45"/>
        <v>602.40963855421683</v>
      </c>
      <c r="K661" s="78" t="s">
        <v>26</v>
      </c>
      <c r="L661" s="78"/>
      <c r="M661" s="78"/>
      <c r="N661" s="78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  <c r="AA661" s="98"/>
      <c r="AB661" s="98"/>
      <c r="AC661" s="98"/>
      <c r="AD661" s="98"/>
      <c r="AE661" s="98"/>
      <c r="AF661" s="98"/>
      <c r="AG661" s="98"/>
      <c r="AH661" s="98"/>
      <c r="AI661" s="98"/>
      <c r="AJ661" s="98"/>
      <c r="AK661" s="98"/>
      <c r="AL661" s="98"/>
      <c r="AM661" s="98"/>
      <c r="AN661" s="98"/>
      <c r="AO661" s="98"/>
      <c r="AP661" s="98"/>
      <c r="AQ661" s="98"/>
      <c r="AR661" s="98"/>
      <c r="AS661" s="98"/>
      <c r="AT661" s="98"/>
      <c r="AU661" s="98"/>
      <c r="AV661" s="98"/>
      <c r="AW661" s="98"/>
      <c r="AX661" s="98"/>
      <c r="AY661" s="98"/>
      <c r="AZ661" s="98"/>
      <c r="BA661" s="98"/>
      <c r="BB661" s="98"/>
      <c r="BC661" s="98"/>
      <c r="BD661" s="98"/>
      <c r="BE661" s="98"/>
      <c r="BF661" s="98"/>
      <c r="BG661" s="98"/>
      <c r="BH661" s="98"/>
      <c r="BI661" s="98"/>
      <c r="BJ661" s="98"/>
      <c r="BK661" s="98"/>
      <c r="BL661" s="98"/>
      <c r="BM661" s="98"/>
      <c r="BN661" s="98"/>
      <c r="BO661" s="98"/>
      <c r="BP661" s="98"/>
      <c r="BQ661" s="98"/>
      <c r="BR661" s="98"/>
      <c r="BS661" s="98"/>
      <c r="BT661" s="98"/>
      <c r="BU661" s="98"/>
      <c r="BV661" s="98"/>
      <c r="BW661" s="98"/>
      <c r="BX661" s="98"/>
      <c r="BY661" s="98"/>
      <c r="BZ661" s="98"/>
      <c r="CA661" s="98"/>
      <c r="CB661" s="98"/>
      <c r="CC661" s="98"/>
      <c r="CD661" s="98"/>
      <c r="CE661" s="98"/>
      <c r="CF661" s="98"/>
      <c r="CG661" s="98"/>
      <c r="CH661" s="98"/>
      <c r="CI661" s="98"/>
      <c r="CJ661" s="98"/>
      <c r="CK661" s="98"/>
      <c r="CL661" s="98"/>
      <c r="CM661" s="98"/>
      <c r="CN661" s="98"/>
      <c r="CO661" s="98"/>
      <c r="CP661" s="98"/>
      <c r="CQ661" s="98"/>
      <c r="CR661" s="98"/>
      <c r="CS661" s="98"/>
      <c r="CT661" s="98"/>
      <c r="CU661" s="98"/>
      <c r="CV661" s="98"/>
      <c r="CW661" s="98"/>
      <c r="CX661" s="98"/>
      <c r="CY661" s="98"/>
      <c r="CZ661" s="98"/>
      <c r="DA661" s="98"/>
      <c r="DB661" s="98"/>
      <c r="DC661" s="98"/>
      <c r="DD661" s="98"/>
      <c r="DE661" s="98"/>
      <c r="DF661" s="98"/>
      <c r="DG661" s="98"/>
      <c r="DH661" s="98"/>
      <c r="DI661" s="98"/>
      <c r="DJ661" s="98"/>
      <c r="DK661" s="98"/>
      <c r="DL661" s="98"/>
      <c r="DM661" s="98"/>
      <c r="DN661" s="98"/>
      <c r="DO661" s="98"/>
      <c r="DP661" s="98"/>
      <c r="DQ661" s="98"/>
      <c r="DR661" s="98"/>
      <c r="DS661" s="98"/>
      <c r="DT661" s="98"/>
      <c r="DU661" s="98"/>
      <c r="DV661" s="98"/>
      <c r="DW661" s="98"/>
      <c r="DX661" s="98"/>
      <c r="DY661" s="98"/>
      <c r="DZ661" s="98"/>
      <c r="EA661" s="98"/>
      <c r="EB661" s="98"/>
      <c r="EC661" s="98"/>
      <c r="ED661" s="98"/>
      <c r="EE661" s="98"/>
      <c r="EF661" s="98"/>
      <c r="EG661" s="98"/>
      <c r="EH661" s="98"/>
      <c r="EI661" s="98"/>
      <c r="EJ661" s="98"/>
      <c r="EK661" s="98"/>
      <c r="EL661" s="98"/>
      <c r="EM661" s="98"/>
      <c r="EN661" s="98"/>
      <c r="EO661" s="98"/>
      <c r="EP661" s="98"/>
      <c r="EQ661" s="98"/>
      <c r="ER661" s="98"/>
      <c r="ES661" s="98"/>
      <c r="ET661" s="98"/>
      <c r="EU661" s="98"/>
      <c r="EV661" s="98"/>
      <c r="EW661" s="98"/>
      <c r="EX661" s="98"/>
      <c r="EY661" s="98"/>
      <c r="EZ661" s="98"/>
      <c r="FA661" s="98"/>
      <c r="FB661" s="98"/>
      <c r="FC661" s="98"/>
      <c r="FD661" s="98"/>
      <c r="FE661" s="98"/>
      <c r="FF661" s="98"/>
      <c r="FG661" s="98"/>
      <c r="FH661" s="98"/>
      <c r="FI661" s="98"/>
      <c r="FJ661" s="98"/>
      <c r="FK661" s="98"/>
      <c r="FL661" s="98"/>
      <c r="FM661" s="98"/>
      <c r="FN661" s="98"/>
      <c r="FO661" s="98"/>
      <c r="FP661" s="98"/>
      <c r="FQ661" s="98"/>
      <c r="FR661" s="98"/>
      <c r="FS661" s="98"/>
      <c r="FT661" s="98"/>
      <c r="FU661" s="98"/>
      <c r="FV661" s="98"/>
      <c r="FW661" s="98"/>
      <c r="FX661" s="98"/>
      <c r="FY661" s="98"/>
      <c r="FZ661" s="98"/>
      <c r="GA661" s="98"/>
      <c r="GB661" s="98"/>
      <c r="GC661" s="98"/>
      <c r="GD661" s="98"/>
      <c r="GE661" s="98"/>
      <c r="GF661" s="98"/>
      <c r="GG661" s="98"/>
      <c r="GH661" s="98"/>
      <c r="GI661" s="98"/>
      <c r="GJ661" s="98"/>
      <c r="GK661" s="98"/>
      <c r="GL661" s="98"/>
      <c r="GM661" s="98"/>
      <c r="GN661" s="98"/>
      <c r="GO661" s="98"/>
      <c r="GP661" s="98"/>
      <c r="GQ661" s="98"/>
      <c r="GR661" s="98"/>
      <c r="GS661" s="98"/>
      <c r="GT661" s="98"/>
      <c r="GU661" s="98"/>
      <c r="GV661" s="98"/>
      <c r="GW661" s="98"/>
      <c r="GX661" s="98"/>
      <c r="GY661" s="98"/>
      <c r="GZ661" s="98"/>
      <c r="HA661" s="98"/>
      <c r="HB661" s="98"/>
      <c r="HC661" s="98"/>
      <c r="HD661" s="98"/>
      <c r="HE661" s="98"/>
      <c r="HF661" s="98"/>
      <c r="HG661" s="98"/>
      <c r="HH661" s="98"/>
      <c r="HI661" s="98"/>
      <c r="HJ661" s="98"/>
      <c r="HK661" s="98"/>
      <c r="HL661" s="98"/>
      <c r="HM661" s="98"/>
      <c r="HN661" s="98"/>
      <c r="HO661" s="98"/>
      <c r="HP661" s="98"/>
      <c r="HQ661" s="98"/>
      <c r="HR661" s="98"/>
      <c r="HS661" s="98"/>
      <c r="HT661" s="98"/>
      <c r="HU661" s="98"/>
      <c r="HV661" s="98"/>
      <c r="HW661" s="98"/>
      <c r="HX661" s="98"/>
      <c r="HY661" s="98"/>
      <c r="HZ661" s="98"/>
      <c r="IA661" s="98"/>
      <c r="IB661" s="98"/>
      <c r="IC661" s="98"/>
      <c r="ID661" s="98"/>
      <c r="IE661" s="98"/>
      <c r="IF661" s="98"/>
      <c r="IG661" s="98"/>
      <c r="IH661" s="98"/>
      <c r="II661" s="98"/>
      <c r="IJ661" s="98"/>
      <c r="IK661" s="98"/>
      <c r="IL661" s="98"/>
      <c r="IM661" s="98"/>
      <c r="IN661" s="98"/>
      <c r="IO661" s="98"/>
      <c r="IP661" s="98"/>
      <c r="IQ661" s="98"/>
      <c r="IR661" s="98"/>
      <c r="IS661" s="98"/>
      <c r="IT661" s="98"/>
      <c r="IU661" s="98"/>
      <c r="IV661" s="98"/>
    </row>
    <row r="662" spans="1:256" s="83" customFormat="1">
      <c r="A662" s="86">
        <v>26</v>
      </c>
      <c r="B662" s="78" t="s">
        <v>905</v>
      </c>
      <c r="C662" s="31" t="s">
        <v>906</v>
      </c>
      <c r="D662" s="26" t="s">
        <v>188</v>
      </c>
      <c r="E662" s="86" t="s">
        <v>36</v>
      </c>
      <c r="F662" s="79">
        <v>120</v>
      </c>
      <c r="G662" s="80">
        <v>80</v>
      </c>
      <c r="H662" s="81">
        <f t="shared" si="43"/>
        <v>9600</v>
      </c>
      <c r="I662" s="81">
        <f t="shared" si="44"/>
        <v>11424</v>
      </c>
      <c r="J662" s="82">
        <f t="shared" si="45"/>
        <v>1927.7108433734938</v>
      </c>
      <c r="K662" s="78" t="s">
        <v>26</v>
      </c>
      <c r="L662" s="78"/>
      <c r="M662" s="78"/>
      <c r="N662" s="78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  <c r="AA662" s="98"/>
      <c r="AB662" s="98"/>
      <c r="AC662" s="98"/>
      <c r="AD662" s="98"/>
      <c r="AE662" s="98"/>
      <c r="AF662" s="98"/>
      <c r="AG662" s="98"/>
      <c r="AH662" s="98"/>
      <c r="AI662" s="98"/>
      <c r="AJ662" s="98"/>
      <c r="AK662" s="98"/>
      <c r="AL662" s="98"/>
      <c r="AM662" s="98"/>
      <c r="AN662" s="98"/>
      <c r="AO662" s="98"/>
      <c r="AP662" s="98"/>
      <c r="AQ662" s="98"/>
      <c r="AR662" s="98"/>
      <c r="AS662" s="98"/>
      <c r="AT662" s="98"/>
      <c r="AU662" s="98"/>
      <c r="AV662" s="98"/>
      <c r="AW662" s="98"/>
      <c r="AX662" s="98"/>
      <c r="AY662" s="98"/>
      <c r="AZ662" s="98"/>
      <c r="BA662" s="98"/>
      <c r="BB662" s="98"/>
      <c r="BC662" s="98"/>
      <c r="BD662" s="98"/>
      <c r="BE662" s="98"/>
      <c r="BF662" s="98"/>
      <c r="BG662" s="98"/>
      <c r="BH662" s="98"/>
      <c r="BI662" s="98"/>
      <c r="BJ662" s="98"/>
      <c r="BK662" s="98"/>
      <c r="BL662" s="98"/>
      <c r="BM662" s="98"/>
      <c r="BN662" s="98"/>
      <c r="BO662" s="98"/>
      <c r="BP662" s="98"/>
      <c r="BQ662" s="98"/>
      <c r="BR662" s="98"/>
      <c r="BS662" s="98"/>
      <c r="BT662" s="98"/>
      <c r="BU662" s="98"/>
      <c r="BV662" s="98"/>
      <c r="BW662" s="98"/>
      <c r="BX662" s="98"/>
      <c r="BY662" s="98"/>
      <c r="BZ662" s="98"/>
      <c r="CA662" s="98"/>
      <c r="CB662" s="98"/>
      <c r="CC662" s="98"/>
      <c r="CD662" s="98"/>
      <c r="CE662" s="98"/>
      <c r="CF662" s="98"/>
      <c r="CG662" s="98"/>
      <c r="CH662" s="98"/>
      <c r="CI662" s="98"/>
      <c r="CJ662" s="98"/>
      <c r="CK662" s="98"/>
      <c r="CL662" s="98"/>
      <c r="CM662" s="98"/>
      <c r="CN662" s="98"/>
      <c r="CO662" s="98"/>
      <c r="CP662" s="98"/>
      <c r="CQ662" s="98"/>
      <c r="CR662" s="98"/>
      <c r="CS662" s="98"/>
      <c r="CT662" s="98"/>
      <c r="CU662" s="98"/>
      <c r="CV662" s="98"/>
      <c r="CW662" s="98"/>
      <c r="CX662" s="98"/>
      <c r="CY662" s="98"/>
      <c r="CZ662" s="98"/>
      <c r="DA662" s="98"/>
      <c r="DB662" s="98"/>
      <c r="DC662" s="98"/>
      <c r="DD662" s="98"/>
      <c r="DE662" s="98"/>
      <c r="DF662" s="98"/>
      <c r="DG662" s="98"/>
      <c r="DH662" s="98"/>
      <c r="DI662" s="98"/>
      <c r="DJ662" s="98"/>
      <c r="DK662" s="98"/>
      <c r="DL662" s="98"/>
      <c r="DM662" s="98"/>
      <c r="DN662" s="98"/>
      <c r="DO662" s="98"/>
      <c r="DP662" s="98"/>
      <c r="DQ662" s="98"/>
      <c r="DR662" s="98"/>
      <c r="DS662" s="98"/>
      <c r="DT662" s="98"/>
      <c r="DU662" s="98"/>
      <c r="DV662" s="98"/>
      <c r="DW662" s="98"/>
      <c r="DX662" s="98"/>
      <c r="DY662" s="98"/>
      <c r="DZ662" s="98"/>
      <c r="EA662" s="98"/>
      <c r="EB662" s="98"/>
      <c r="EC662" s="98"/>
      <c r="ED662" s="98"/>
      <c r="EE662" s="98"/>
      <c r="EF662" s="98"/>
      <c r="EG662" s="98"/>
      <c r="EH662" s="98"/>
      <c r="EI662" s="98"/>
      <c r="EJ662" s="98"/>
      <c r="EK662" s="98"/>
      <c r="EL662" s="98"/>
      <c r="EM662" s="98"/>
      <c r="EN662" s="98"/>
      <c r="EO662" s="98"/>
      <c r="EP662" s="98"/>
      <c r="EQ662" s="98"/>
      <c r="ER662" s="98"/>
      <c r="ES662" s="98"/>
      <c r="ET662" s="98"/>
      <c r="EU662" s="98"/>
      <c r="EV662" s="98"/>
      <c r="EW662" s="98"/>
      <c r="EX662" s="98"/>
      <c r="EY662" s="98"/>
      <c r="EZ662" s="98"/>
      <c r="FA662" s="98"/>
      <c r="FB662" s="98"/>
      <c r="FC662" s="98"/>
      <c r="FD662" s="98"/>
      <c r="FE662" s="98"/>
      <c r="FF662" s="98"/>
      <c r="FG662" s="98"/>
      <c r="FH662" s="98"/>
      <c r="FI662" s="98"/>
      <c r="FJ662" s="98"/>
      <c r="FK662" s="98"/>
      <c r="FL662" s="98"/>
      <c r="FM662" s="98"/>
      <c r="FN662" s="98"/>
      <c r="FO662" s="98"/>
      <c r="FP662" s="98"/>
      <c r="FQ662" s="98"/>
      <c r="FR662" s="98"/>
      <c r="FS662" s="98"/>
      <c r="FT662" s="98"/>
      <c r="FU662" s="98"/>
      <c r="FV662" s="98"/>
      <c r="FW662" s="98"/>
      <c r="FX662" s="98"/>
      <c r="FY662" s="98"/>
      <c r="FZ662" s="98"/>
      <c r="GA662" s="98"/>
      <c r="GB662" s="98"/>
      <c r="GC662" s="98"/>
      <c r="GD662" s="98"/>
      <c r="GE662" s="98"/>
      <c r="GF662" s="98"/>
      <c r="GG662" s="98"/>
      <c r="GH662" s="98"/>
      <c r="GI662" s="98"/>
      <c r="GJ662" s="98"/>
      <c r="GK662" s="98"/>
      <c r="GL662" s="98"/>
      <c r="GM662" s="98"/>
      <c r="GN662" s="98"/>
      <c r="GO662" s="98"/>
      <c r="GP662" s="98"/>
      <c r="GQ662" s="98"/>
      <c r="GR662" s="98"/>
      <c r="GS662" s="98"/>
      <c r="GT662" s="98"/>
      <c r="GU662" s="98"/>
      <c r="GV662" s="98"/>
      <c r="GW662" s="98"/>
      <c r="GX662" s="98"/>
      <c r="GY662" s="98"/>
      <c r="GZ662" s="98"/>
      <c r="HA662" s="98"/>
      <c r="HB662" s="98"/>
      <c r="HC662" s="98"/>
      <c r="HD662" s="98"/>
      <c r="HE662" s="98"/>
      <c r="HF662" s="98"/>
      <c r="HG662" s="98"/>
      <c r="HH662" s="98"/>
      <c r="HI662" s="98"/>
      <c r="HJ662" s="98"/>
      <c r="HK662" s="98"/>
      <c r="HL662" s="98"/>
      <c r="HM662" s="98"/>
      <c r="HN662" s="98"/>
      <c r="HO662" s="98"/>
      <c r="HP662" s="98"/>
      <c r="HQ662" s="98"/>
      <c r="HR662" s="98"/>
      <c r="HS662" s="98"/>
      <c r="HT662" s="98"/>
      <c r="HU662" s="98"/>
      <c r="HV662" s="98"/>
      <c r="HW662" s="98"/>
      <c r="HX662" s="98"/>
      <c r="HY662" s="98"/>
      <c r="HZ662" s="98"/>
      <c r="IA662" s="98"/>
      <c r="IB662" s="98"/>
      <c r="IC662" s="98"/>
      <c r="ID662" s="98"/>
      <c r="IE662" s="98"/>
      <c r="IF662" s="98"/>
      <c r="IG662" s="98"/>
      <c r="IH662" s="98"/>
      <c r="II662" s="98"/>
      <c r="IJ662" s="98"/>
      <c r="IK662" s="98"/>
      <c r="IL662" s="98"/>
      <c r="IM662" s="98"/>
      <c r="IN662" s="98"/>
      <c r="IO662" s="98"/>
      <c r="IP662" s="98"/>
      <c r="IQ662" s="98"/>
      <c r="IR662" s="98"/>
      <c r="IS662" s="98"/>
      <c r="IT662" s="98"/>
      <c r="IU662" s="98"/>
      <c r="IV662" s="98"/>
    </row>
    <row r="663" spans="1:256" s="83" customFormat="1">
      <c r="A663" s="86">
        <v>27</v>
      </c>
      <c r="B663" s="89" t="s">
        <v>907</v>
      </c>
      <c r="C663" s="19" t="s">
        <v>906</v>
      </c>
      <c r="D663" s="26" t="s">
        <v>188</v>
      </c>
      <c r="E663" s="86" t="s">
        <v>36</v>
      </c>
      <c r="F663" s="99">
        <v>2</v>
      </c>
      <c r="G663" s="100">
        <v>550</v>
      </c>
      <c r="H663" s="81">
        <f t="shared" si="43"/>
        <v>1100</v>
      </c>
      <c r="I663" s="81">
        <f t="shared" si="44"/>
        <v>1309</v>
      </c>
      <c r="J663" s="82">
        <f t="shared" si="45"/>
        <v>220.88353413654616</v>
      </c>
      <c r="K663" s="78" t="s">
        <v>26</v>
      </c>
      <c r="L663" s="78"/>
      <c r="M663" s="78"/>
      <c r="N663" s="78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  <c r="AA663" s="98"/>
      <c r="AB663" s="98"/>
      <c r="AC663" s="98"/>
      <c r="AD663" s="98"/>
      <c r="AE663" s="98"/>
      <c r="AF663" s="98"/>
      <c r="AG663" s="98"/>
      <c r="AH663" s="98"/>
      <c r="AI663" s="98"/>
      <c r="AJ663" s="98"/>
      <c r="AK663" s="98"/>
      <c r="AL663" s="98"/>
      <c r="AM663" s="98"/>
      <c r="AN663" s="98"/>
      <c r="AO663" s="98"/>
      <c r="AP663" s="98"/>
      <c r="AQ663" s="98"/>
      <c r="AR663" s="98"/>
      <c r="AS663" s="98"/>
      <c r="AT663" s="98"/>
      <c r="AU663" s="98"/>
      <c r="AV663" s="98"/>
      <c r="AW663" s="98"/>
      <c r="AX663" s="98"/>
      <c r="AY663" s="98"/>
      <c r="AZ663" s="98"/>
      <c r="BA663" s="98"/>
      <c r="BB663" s="98"/>
      <c r="BC663" s="98"/>
      <c r="BD663" s="98"/>
      <c r="BE663" s="98"/>
      <c r="BF663" s="98"/>
      <c r="BG663" s="98"/>
      <c r="BH663" s="98"/>
      <c r="BI663" s="98"/>
      <c r="BJ663" s="98"/>
      <c r="BK663" s="98"/>
      <c r="BL663" s="98"/>
      <c r="BM663" s="98"/>
      <c r="BN663" s="98"/>
      <c r="BO663" s="98"/>
      <c r="BP663" s="98"/>
      <c r="BQ663" s="98"/>
      <c r="BR663" s="98"/>
      <c r="BS663" s="98"/>
      <c r="BT663" s="98"/>
      <c r="BU663" s="98"/>
      <c r="BV663" s="98"/>
      <c r="BW663" s="98"/>
      <c r="BX663" s="98"/>
      <c r="BY663" s="98"/>
      <c r="BZ663" s="98"/>
      <c r="CA663" s="98"/>
      <c r="CB663" s="98"/>
      <c r="CC663" s="98"/>
      <c r="CD663" s="98"/>
      <c r="CE663" s="98"/>
      <c r="CF663" s="98"/>
      <c r="CG663" s="98"/>
      <c r="CH663" s="98"/>
      <c r="CI663" s="98"/>
      <c r="CJ663" s="98"/>
      <c r="CK663" s="98"/>
      <c r="CL663" s="98"/>
      <c r="CM663" s="98"/>
      <c r="CN663" s="98"/>
      <c r="CO663" s="98"/>
      <c r="CP663" s="98"/>
      <c r="CQ663" s="98"/>
      <c r="CR663" s="98"/>
      <c r="CS663" s="98"/>
      <c r="CT663" s="98"/>
      <c r="CU663" s="98"/>
      <c r="CV663" s="98"/>
      <c r="CW663" s="98"/>
      <c r="CX663" s="98"/>
      <c r="CY663" s="98"/>
      <c r="CZ663" s="98"/>
      <c r="DA663" s="98"/>
      <c r="DB663" s="98"/>
      <c r="DC663" s="98"/>
      <c r="DD663" s="98"/>
      <c r="DE663" s="98"/>
      <c r="DF663" s="98"/>
      <c r="DG663" s="98"/>
      <c r="DH663" s="98"/>
      <c r="DI663" s="98"/>
      <c r="DJ663" s="98"/>
      <c r="DK663" s="98"/>
      <c r="DL663" s="98"/>
      <c r="DM663" s="98"/>
      <c r="DN663" s="98"/>
      <c r="DO663" s="98"/>
      <c r="DP663" s="98"/>
      <c r="DQ663" s="98"/>
      <c r="DR663" s="98"/>
      <c r="DS663" s="98"/>
      <c r="DT663" s="98"/>
      <c r="DU663" s="98"/>
      <c r="DV663" s="98"/>
      <c r="DW663" s="98"/>
      <c r="DX663" s="98"/>
      <c r="DY663" s="98"/>
      <c r="DZ663" s="98"/>
      <c r="EA663" s="98"/>
      <c r="EB663" s="98"/>
      <c r="EC663" s="98"/>
      <c r="ED663" s="98"/>
      <c r="EE663" s="98"/>
      <c r="EF663" s="98"/>
      <c r="EG663" s="98"/>
      <c r="EH663" s="98"/>
      <c r="EI663" s="98"/>
      <c r="EJ663" s="98"/>
      <c r="EK663" s="98"/>
      <c r="EL663" s="98"/>
      <c r="EM663" s="98"/>
      <c r="EN663" s="98"/>
      <c r="EO663" s="98"/>
      <c r="EP663" s="98"/>
      <c r="EQ663" s="98"/>
      <c r="ER663" s="98"/>
      <c r="ES663" s="98"/>
      <c r="ET663" s="98"/>
      <c r="EU663" s="98"/>
      <c r="EV663" s="98"/>
      <c r="EW663" s="98"/>
      <c r="EX663" s="98"/>
      <c r="EY663" s="98"/>
      <c r="EZ663" s="98"/>
      <c r="FA663" s="98"/>
      <c r="FB663" s="98"/>
      <c r="FC663" s="98"/>
      <c r="FD663" s="98"/>
      <c r="FE663" s="98"/>
      <c r="FF663" s="98"/>
      <c r="FG663" s="98"/>
      <c r="FH663" s="98"/>
      <c r="FI663" s="98"/>
      <c r="FJ663" s="98"/>
      <c r="FK663" s="98"/>
      <c r="FL663" s="98"/>
      <c r="FM663" s="98"/>
      <c r="FN663" s="98"/>
      <c r="FO663" s="98"/>
      <c r="FP663" s="98"/>
      <c r="FQ663" s="98"/>
      <c r="FR663" s="98"/>
      <c r="FS663" s="98"/>
      <c r="FT663" s="98"/>
      <c r="FU663" s="98"/>
      <c r="FV663" s="98"/>
      <c r="FW663" s="98"/>
      <c r="FX663" s="98"/>
      <c r="FY663" s="98"/>
      <c r="FZ663" s="98"/>
      <c r="GA663" s="98"/>
      <c r="GB663" s="98"/>
      <c r="GC663" s="98"/>
      <c r="GD663" s="98"/>
      <c r="GE663" s="98"/>
      <c r="GF663" s="98"/>
      <c r="GG663" s="98"/>
      <c r="GH663" s="98"/>
      <c r="GI663" s="98"/>
      <c r="GJ663" s="98"/>
      <c r="GK663" s="98"/>
      <c r="GL663" s="98"/>
      <c r="GM663" s="98"/>
      <c r="GN663" s="98"/>
      <c r="GO663" s="98"/>
      <c r="GP663" s="98"/>
      <c r="GQ663" s="98"/>
      <c r="GR663" s="98"/>
      <c r="GS663" s="98"/>
      <c r="GT663" s="98"/>
      <c r="GU663" s="98"/>
      <c r="GV663" s="98"/>
      <c r="GW663" s="98"/>
      <c r="GX663" s="98"/>
      <c r="GY663" s="98"/>
      <c r="GZ663" s="98"/>
      <c r="HA663" s="98"/>
      <c r="HB663" s="98"/>
      <c r="HC663" s="98"/>
      <c r="HD663" s="98"/>
      <c r="HE663" s="98"/>
      <c r="HF663" s="98"/>
      <c r="HG663" s="98"/>
      <c r="HH663" s="98"/>
      <c r="HI663" s="98"/>
      <c r="HJ663" s="98"/>
      <c r="HK663" s="98"/>
      <c r="HL663" s="98"/>
      <c r="HM663" s="98"/>
      <c r="HN663" s="98"/>
      <c r="HO663" s="98"/>
      <c r="HP663" s="98"/>
      <c r="HQ663" s="98"/>
      <c r="HR663" s="98"/>
      <c r="HS663" s="98"/>
      <c r="HT663" s="98"/>
      <c r="HU663" s="98"/>
      <c r="HV663" s="98"/>
      <c r="HW663" s="98"/>
      <c r="HX663" s="98"/>
      <c r="HY663" s="98"/>
      <c r="HZ663" s="98"/>
      <c r="IA663" s="98"/>
      <c r="IB663" s="98"/>
      <c r="IC663" s="98"/>
      <c r="ID663" s="98"/>
      <c r="IE663" s="98"/>
      <c r="IF663" s="98"/>
      <c r="IG663" s="98"/>
      <c r="IH663" s="98"/>
      <c r="II663" s="98"/>
      <c r="IJ663" s="98"/>
      <c r="IK663" s="98"/>
      <c r="IL663" s="98"/>
      <c r="IM663" s="98"/>
      <c r="IN663" s="98"/>
      <c r="IO663" s="98"/>
      <c r="IP663" s="98"/>
      <c r="IQ663" s="98"/>
      <c r="IR663" s="98"/>
      <c r="IS663" s="98"/>
      <c r="IT663" s="98"/>
      <c r="IU663" s="98"/>
      <c r="IV663" s="98"/>
    </row>
    <row r="664" spans="1:256" s="83" customFormat="1">
      <c r="A664" s="101">
        <v>29</v>
      </c>
      <c r="B664" s="78" t="s">
        <v>908</v>
      </c>
      <c r="C664" s="31" t="s">
        <v>882</v>
      </c>
      <c r="D664" s="31" t="s">
        <v>188</v>
      </c>
      <c r="E664" s="78" t="s">
        <v>36</v>
      </c>
      <c r="F664" s="79">
        <v>5</v>
      </c>
      <c r="G664" s="80">
        <v>500</v>
      </c>
      <c r="H664" s="84">
        <f t="shared" si="43"/>
        <v>2500</v>
      </c>
      <c r="I664" s="84">
        <f t="shared" si="44"/>
        <v>2975</v>
      </c>
      <c r="J664" s="82">
        <f t="shared" si="45"/>
        <v>502.008032128514</v>
      </c>
      <c r="K664" s="78" t="s">
        <v>26</v>
      </c>
      <c r="L664" s="78"/>
      <c r="M664" s="78"/>
      <c r="N664" s="7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  <c r="AE664" s="98"/>
      <c r="AF664" s="98"/>
      <c r="AG664" s="98"/>
      <c r="AH664" s="98"/>
      <c r="AI664" s="98"/>
      <c r="AJ664" s="98"/>
      <c r="AK664" s="98"/>
      <c r="AL664" s="98"/>
      <c r="AM664" s="98"/>
      <c r="AN664" s="98"/>
      <c r="AO664" s="98"/>
      <c r="AP664" s="98"/>
      <c r="AQ664" s="98"/>
      <c r="AR664" s="98"/>
      <c r="AS664" s="98"/>
      <c r="AT664" s="98"/>
      <c r="AU664" s="98"/>
      <c r="AV664" s="98"/>
      <c r="AW664" s="98"/>
      <c r="AX664" s="98"/>
      <c r="AY664" s="98"/>
      <c r="AZ664" s="98"/>
      <c r="BA664" s="98"/>
      <c r="BB664" s="98"/>
      <c r="BC664" s="98"/>
      <c r="BD664" s="98"/>
      <c r="BE664" s="98"/>
      <c r="BF664" s="98"/>
      <c r="BG664" s="98"/>
      <c r="BH664" s="98"/>
      <c r="BI664" s="98"/>
      <c r="BJ664" s="98"/>
      <c r="BK664" s="98"/>
      <c r="BL664" s="98"/>
      <c r="BM664" s="98"/>
      <c r="BN664" s="98"/>
      <c r="BO664" s="98"/>
      <c r="BP664" s="98"/>
      <c r="BQ664" s="98"/>
      <c r="BR664" s="98"/>
      <c r="BS664" s="98"/>
      <c r="BT664" s="98"/>
      <c r="BU664" s="98"/>
      <c r="BV664" s="98"/>
      <c r="BW664" s="98"/>
      <c r="BX664" s="98"/>
      <c r="BY664" s="98"/>
      <c r="BZ664" s="98"/>
      <c r="CA664" s="98"/>
      <c r="CB664" s="98"/>
      <c r="CC664" s="98"/>
      <c r="CD664" s="98"/>
      <c r="CE664" s="98"/>
      <c r="CF664" s="98"/>
      <c r="CG664" s="98"/>
      <c r="CH664" s="98"/>
      <c r="CI664" s="98"/>
      <c r="CJ664" s="98"/>
      <c r="CK664" s="98"/>
      <c r="CL664" s="98"/>
      <c r="CM664" s="98"/>
      <c r="CN664" s="98"/>
      <c r="CO664" s="98"/>
      <c r="CP664" s="98"/>
      <c r="CQ664" s="98"/>
      <c r="CR664" s="98"/>
      <c r="CS664" s="98"/>
      <c r="CT664" s="98"/>
      <c r="CU664" s="98"/>
      <c r="CV664" s="98"/>
      <c r="CW664" s="98"/>
      <c r="CX664" s="98"/>
      <c r="CY664" s="98"/>
      <c r="CZ664" s="98"/>
      <c r="DA664" s="98"/>
      <c r="DB664" s="98"/>
      <c r="DC664" s="98"/>
      <c r="DD664" s="98"/>
      <c r="DE664" s="98"/>
      <c r="DF664" s="98"/>
      <c r="DG664" s="98"/>
      <c r="DH664" s="98"/>
      <c r="DI664" s="98"/>
      <c r="DJ664" s="98"/>
      <c r="DK664" s="98"/>
      <c r="DL664" s="98"/>
      <c r="DM664" s="98"/>
      <c r="DN664" s="98"/>
      <c r="DO664" s="98"/>
      <c r="DP664" s="98"/>
      <c r="DQ664" s="98"/>
      <c r="DR664" s="98"/>
      <c r="DS664" s="98"/>
      <c r="DT664" s="98"/>
      <c r="DU664" s="98"/>
      <c r="DV664" s="98"/>
      <c r="DW664" s="98"/>
      <c r="DX664" s="98"/>
      <c r="DY664" s="98"/>
      <c r="DZ664" s="98"/>
      <c r="EA664" s="98"/>
      <c r="EB664" s="98"/>
      <c r="EC664" s="98"/>
      <c r="ED664" s="98"/>
      <c r="EE664" s="98"/>
      <c r="EF664" s="98"/>
      <c r="EG664" s="98"/>
      <c r="EH664" s="98"/>
      <c r="EI664" s="98"/>
      <c r="EJ664" s="98"/>
      <c r="EK664" s="98"/>
      <c r="EL664" s="98"/>
      <c r="EM664" s="98"/>
      <c r="EN664" s="98"/>
      <c r="EO664" s="98"/>
      <c r="EP664" s="98"/>
      <c r="EQ664" s="98"/>
      <c r="ER664" s="98"/>
      <c r="ES664" s="98"/>
      <c r="ET664" s="98"/>
      <c r="EU664" s="98"/>
      <c r="EV664" s="98"/>
      <c r="EW664" s="98"/>
      <c r="EX664" s="98"/>
      <c r="EY664" s="98"/>
      <c r="EZ664" s="98"/>
      <c r="FA664" s="98"/>
      <c r="FB664" s="98"/>
      <c r="FC664" s="98"/>
      <c r="FD664" s="98"/>
      <c r="FE664" s="98"/>
      <c r="FF664" s="98"/>
      <c r="FG664" s="98"/>
      <c r="FH664" s="98"/>
      <c r="FI664" s="98"/>
      <c r="FJ664" s="98"/>
      <c r="FK664" s="98"/>
      <c r="FL664" s="98"/>
      <c r="FM664" s="98"/>
      <c r="FN664" s="98"/>
      <c r="FO664" s="98"/>
      <c r="FP664" s="98"/>
      <c r="FQ664" s="98"/>
      <c r="FR664" s="98"/>
      <c r="FS664" s="98"/>
      <c r="FT664" s="98"/>
      <c r="FU664" s="98"/>
      <c r="FV664" s="98"/>
      <c r="FW664" s="98"/>
      <c r="FX664" s="98"/>
      <c r="FY664" s="98"/>
      <c r="FZ664" s="98"/>
      <c r="GA664" s="98"/>
      <c r="GB664" s="98"/>
      <c r="GC664" s="98"/>
      <c r="GD664" s="98"/>
      <c r="GE664" s="98"/>
      <c r="GF664" s="98"/>
      <c r="GG664" s="98"/>
      <c r="GH664" s="98"/>
      <c r="GI664" s="98"/>
      <c r="GJ664" s="98"/>
      <c r="GK664" s="98"/>
      <c r="GL664" s="98"/>
      <c r="GM664" s="98"/>
      <c r="GN664" s="98"/>
      <c r="GO664" s="98"/>
      <c r="GP664" s="98"/>
      <c r="GQ664" s="98"/>
      <c r="GR664" s="98"/>
      <c r="GS664" s="98"/>
      <c r="GT664" s="98"/>
      <c r="GU664" s="98"/>
      <c r="GV664" s="98"/>
      <c r="GW664" s="98"/>
      <c r="GX664" s="98"/>
      <c r="GY664" s="98"/>
      <c r="GZ664" s="98"/>
      <c r="HA664" s="98"/>
      <c r="HB664" s="98"/>
      <c r="HC664" s="98"/>
      <c r="HD664" s="98"/>
      <c r="HE664" s="98"/>
      <c r="HF664" s="98"/>
      <c r="HG664" s="98"/>
      <c r="HH664" s="98"/>
      <c r="HI664" s="98"/>
      <c r="HJ664" s="98"/>
      <c r="HK664" s="98"/>
      <c r="HL664" s="98"/>
      <c r="HM664" s="98"/>
      <c r="HN664" s="98"/>
      <c r="HO664" s="98"/>
      <c r="HP664" s="98"/>
      <c r="HQ664" s="98"/>
      <c r="HR664" s="98"/>
      <c r="HS664" s="98"/>
      <c r="HT664" s="98"/>
      <c r="HU664" s="98"/>
      <c r="HV664" s="98"/>
      <c r="HW664" s="98"/>
      <c r="HX664" s="98"/>
      <c r="HY664" s="98"/>
      <c r="HZ664" s="98"/>
      <c r="IA664" s="98"/>
      <c r="IB664" s="98"/>
      <c r="IC664" s="98"/>
      <c r="ID664" s="98"/>
      <c r="IE664" s="98"/>
      <c r="IF664" s="98"/>
      <c r="IG664" s="98"/>
      <c r="IH664" s="98"/>
      <c r="II664" s="98"/>
      <c r="IJ664" s="98"/>
      <c r="IK664" s="98"/>
      <c r="IL664" s="98"/>
      <c r="IM664" s="98"/>
      <c r="IN664" s="98"/>
      <c r="IO664" s="98"/>
      <c r="IP664" s="98"/>
      <c r="IQ664" s="98"/>
      <c r="IR664" s="98"/>
      <c r="IS664" s="98"/>
      <c r="IT664" s="98"/>
      <c r="IU664" s="98"/>
      <c r="IV664" s="98"/>
    </row>
    <row r="665" spans="1:256" s="83" customFormat="1">
      <c r="A665" s="101">
        <v>30</v>
      </c>
      <c r="B665" s="78" t="s">
        <v>909</v>
      </c>
      <c r="C665" s="31" t="s">
        <v>882</v>
      </c>
      <c r="D665" s="31" t="s">
        <v>188</v>
      </c>
      <c r="E665" s="78" t="s">
        <v>36</v>
      </c>
      <c r="F665" s="79">
        <v>1</v>
      </c>
      <c r="G665" s="80">
        <v>20000</v>
      </c>
      <c r="H665" s="84">
        <f t="shared" si="43"/>
        <v>20000</v>
      </c>
      <c r="I665" s="84">
        <f t="shared" si="44"/>
        <v>23800</v>
      </c>
      <c r="J665" s="82">
        <f t="shared" si="45"/>
        <v>4016.064257028112</v>
      </c>
      <c r="K665" s="78" t="s">
        <v>26</v>
      </c>
      <c r="L665" s="78"/>
      <c r="M665" s="78"/>
      <c r="N665" s="7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  <c r="AE665" s="98"/>
      <c r="AF665" s="98"/>
      <c r="AG665" s="98"/>
      <c r="AH665" s="98"/>
      <c r="AI665" s="98"/>
      <c r="AJ665" s="98"/>
      <c r="AK665" s="98"/>
      <c r="AL665" s="98"/>
      <c r="AM665" s="98"/>
      <c r="AN665" s="98"/>
      <c r="AO665" s="98"/>
      <c r="AP665" s="98"/>
      <c r="AQ665" s="98"/>
      <c r="AR665" s="98"/>
      <c r="AS665" s="98"/>
      <c r="AT665" s="98"/>
      <c r="AU665" s="98"/>
      <c r="AV665" s="98"/>
      <c r="AW665" s="98"/>
      <c r="AX665" s="98"/>
      <c r="AY665" s="98"/>
      <c r="AZ665" s="98"/>
      <c r="BA665" s="98"/>
      <c r="BB665" s="98"/>
      <c r="BC665" s="98"/>
      <c r="BD665" s="98"/>
      <c r="BE665" s="98"/>
      <c r="BF665" s="98"/>
      <c r="BG665" s="98"/>
      <c r="BH665" s="98"/>
      <c r="BI665" s="98"/>
      <c r="BJ665" s="98"/>
      <c r="BK665" s="98"/>
      <c r="BL665" s="98"/>
      <c r="BM665" s="98"/>
      <c r="BN665" s="98"/>
      <c r="BO665" s="98"/>
      <c r="BP665" s="98"/>
      <c r="BQ665" s="98"/>
      <c r="BR665" s="98"/>
      <c r="BS665" s="98"/>
      <c r="BT665" s="98"/>
      <c r="BU665" s="98"/>
      <c r="BV665" s="98"/>
      <c r="BW665" s="98"/>
      <c r="BX665" s="98"/>
      <c r="BY665" s="98"/>
      <c r="BZ665" s="98"/>
      <c r="CA665" s="98"/>
      <c r="CB665" s="98"/>
      <c r="CC665" s="98"/>
      <c r="CD665" s="98"/>
      <c r="CE665" s="98"/>
      <c r="CF665" s="98"/>
      <c r="CG665" s="98"/>
      <c r="CH665" s="98"/>
      <c r="CI665" s="98"/>
      <c r="CJ665" s="98"/>
      <c r="CK665" s="98"/>
      <c r="CL665" s="98"/>
      <c r="CM665" s="98"/>
      <c r="CN665" s="98"/>
      <c r="CO665" s="98"/>
      <c r="CP665" s="98"/>
      <c r="CQ665" s="98"/>
      <c r="CR665" s="98"/>
      <c r="CS665" s="98"/>
      <c r="CT665" s="98"/>
      <c r="CU665" s="98"/>
      <c r="CV665" s="98"/>
      <c r="CW665" s="98"/>
      <c r="CX665" s="98"/>
      <c r="CY665" s="98"/>
      <c r="CZ665" s="98"/>
      <c r="DA665" s="98"/>
      <c r="DB665" s="98"/>
      <c r="DC665" s="98"/>
      <c r="DD665" s="98"/>
      <c r="DE665" s="98"/>
      <c r="DF665" s="98"/>
      <c r="DG665" s="98"/>
      <c r="DH665" s="98"/>
      <c r="DI665" s="98"/>
      <c r="DJ665" s="98"/>
      <c r="DK665" s="98"/>
      <c r="DL665" s="98"/>
      <c r="DM665" s="98"/>
      <c r="DN665" s="98"/>
      <c r="DO665" s="98"/>
      <c r="DP665" s="98"/>
      <c r="DQ665" s="98"/>
      <c r="DR665" s="98"/>
      <c r="DS665" s="98"/>
      <c r="DT665" s="98"/>
      <c r="DU665" s="98"/>
      <c r="DV665" s="98"/>
      <c r="DW665" s="98"/>
      <c r="DX665" s="98"/>
      <c r="DY665" s="98"/>
      <c r="DZ665" s="98"/>
      <c r="EA665" s="98"/>
      <c r="EB665" s="98"/>
      <c r="EC665" s="98"/>
      <c r="ED665" s="98"/>
      <c r="EE665" s="98"/>
      <c r="EF665" s="98"/>
      <c r="EG665" s="98"/>
      <c r="EH665" s="98"/>
      <c r="EI665" s="98"/>
      <c r="EJ665" s="98"/>
      <c r="EK665" s="98"/>
      <c r="EL665" s="98"/>
      <c r="EM665" s="98"/>
      <c r="EN665" s="98"/>
      <c r="EO665" s="98"/>
      <c r="EP665" s="98"/>
      <c r="EQ665" s="98"/>
      <c r="ER665" s="98"/>
      <c r="ES665" s="98"/>
      <c r="ET665" s="98"/>
      <c r="EU665" s="98"/>
      <c r="EV665" s="98"/>
      <c r="EW665" s="98"/>
      <c r="EX665" s="98"/>
      <c r="EY665" s="98"/>
      <c r="EZ665" s="98"/>
      <c r="FA665" s="98"/>
      <c r="FB665" s="98"/>
      <c r="FC665" s="98"/>
      <c r="FD665" s="98"/>
      <c r="FE665" s="98"/>
      <c r="FF665" s="98"/>
      <c r="FG665" s="98"/>
      <c r="FH665" s="98"/>
      <c r="FI665" s="98"/>
      <c r="FJ665" s="98"/>
      <c r="FK665" s="98"/>
      <c r="FL665" s="98"/>
      <c r="FM665" s="98"/>
      <c r="FN665" s="98"/>
      <c r="FO665" s="98"/>
      <c r="FP665" s="98"/>
      <c r="FQ665" s="98"/>
      <c r="FR665" s="98"/>
      <c r="FS665" s="98"/>
      <c r="FT665" s="98"/>
      <c r="FU665" s="98"/>
      <c r="FV665" s="98"/>
      <c r="FW665" s="98"/>
      <c r="FX665" s="98"/>
      <c r="FY665" s="98"/>
      <c r="FZ665" s="98"/>
      <c r="GA665" s="98"/>
      <c r="GB665" s="98"/>
      <c r="GC665" s="98"/>
      <c r="GD665" s="98"/>
      <c r="GE665" s="98"/>
      <c r="GF665" s="98"/>
      <c r="GG665" s="98"/>
      <c r="GH665" s="98"/>
      <c r="GI665" s="98"/>
      <c r="GJ665" s="98"/>
      <c r="GK665" s="98"/>
      <c r="GL665" s="98"/>
      <c r="GM665" s="98"/>
      <c r="GN665" s="98"/>
      <c r="GO665" s="98"/>
      <c r="GP665" s="98"/>
      <c r="GQ665" s="98"/>
      <c r="GR665" s="98"/>
      <c r="GS665" s="98"/>
      <c r="GT665" s="98"/>
      <c r="GU665" s="98"/>
      <c r="GV665" s="98"/>
      <c r="GW665" s="98"/>
      <c r="GX665" s="98"/>
      <c r="GY665" s="98"/>
      <c r="GZ665" s="98"/>
      <c r="HA665" s="98"/>
      <c r="HB665" s="98"/>
      <c r="HC665" s="98"/>
      <c r="HD665" s="98"/>
      <c r="HE665" s="98"/>
      <c r="HF665" s="98"/>
      <c r="HG665" s="98"/>
      <c r="HH665" s="98"/>
      <c r="HI665" s="98"/>
      <c r="HJ665" s="98"/>
      <c r="HK665" s="98"/>
      <c r="HL665" s="98"/>
      <c r="HM665" s="98"/>
      <c r="HN665" s="98"/>
      <c r="HO665" s="98"/>
      <c r="HP665" s="98"/>
      <c r="HQ665" s="98"/>
      <c r="HR665" s="98"/>
      <c r="HS665" s="98"/>
      <c r="HT665" s="98"/>
      <c r="HU665" s="98"/>
      <c r="HV665" s="98"/>
      <c r="HW665" s="98"/>
      <c r="HX665" s="98"/>
      <c r="HY665" s="98"/>
      <c r="HZ665" s="98"/>
      <c r="IA665" s="98"/>
      <c r="IB665" s="98"/>
      <c r="IC665" s="98"/>
      <c r="ID665" s="98"/>
      <c r="IE665" s="98"/>
      <c r="IF665" s="98"/>
      <c r="IG665" s="98"/>
      <c r="IH665" s="98"/>
      <c r="II665" s="98"/>
      <c r="IJ665" s="98"/>
      <c r="IK665" s="98"/>
      <c r="IL665" s="98"/>
      <c r="IM665" s="98"/>
      <c r="IN665" s="98"/>
      <c r="IO665" s="98"/>
      <c r="IP665" s="98"/>
      <c r="IQ665" s="98"/>
      <c r="IR665" s="98"/>
      <c r="IS665" s="98"/>
      <c r="IT665" s="98"/>
      <c r="IU665" s="98"/>
      <c r="IV665" s="98"/>
    </row>
    <row r="666" spans="1:256" s="83" customFormat="1">
      <c r="A666" s="101">
        <v>31</v>
      </c>
      <c r="B666" s="78" t="s">
        <v>910</v>
      </c>
      <c r="C666" s="31" t="s">
        <v>867</v>
      </c>
      <c r="D666" s="31" t="s">
        <v>188</v>
      </c>
      <c r="E666" s="78" t="s">
        <v>36</v>
      </c>
      <c r="F666" s="79">
        <v>1</v>
      </c>
      <c r="G666" s="80">
        <v>30000</v>
      </c>
      <c r="H666" s="84">
        <f t="shared" si="43"/>
        <v>30000</v>
      </c>
      <c r="I666" s="84">
        <f t="shared" si="44"/>
        <v>35700</v>
      </c>
      <c r="J666" s="82">
        <f t="shared" si="45"/>
        <v>6024.0963855421678</v>
      </c>
      <c r="K666" s="78" t="s">
        <v>26</v>
      </c>
      <c r="L666" s="78"/>
      <c r="M666" s="78"/>
      <c r="N666" s="7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  <c r="AE666" s="98"/>
      <c r="AF666" s="98"/>
      <c r="AG666" s="98"/>
      <c r="AH666" s="98"/>
      <c r="AI666" s="98"/>
      <c r="AJ666" s="98"/>
      <c r="AK666" s="98"/>
      <c r="AL666" s="98"/>
      <c r="AM666" s="98"/>
      <c r="AN666" s="98"/>
      <c r="AO666" s="98"/>
      <c r="AP666" s="98"/>
      <c r="AQ666" s="98"/>
      <c r="AR666" s="98"/>
      <c r="AS666" s="98"/>
      <c r="AT666" s="98"/>
      <c r="AU666" s="98"/>
      <c r="AV666" s="98"/>
      <c r="AW666" s="98"/>
      <c r="AX666" s="98"/>
      <c r="AY666" s="98"/>
      <c r="AZ666" s="98"/>
      <c r="BA666" s="98"/>
      <c r="BB666" s="98"/>
      <c r="BC666" s="98"/>
      <c r="BD666" s="98"/>
      <c r="BE666" s="98"/>
      <c r="BF666" s="98"/>
      <c r="BG666" s="98"/>
      <c r="BH666" s="98"/>
      <c r="BI666" s="98"/>
      <c r="BJ666" s="98"/>
      <c r="BK666" s="98"/>
      <c r="BL666" s="98"/>
      <c r="BM666" s="98"/>
      <c r="BN666" s="98"/>
      <c r="BO666" s="98"/>
      <c r="BP666" s="98"/>
      <c r="BQ666" s="98"/>
      <c r="BR666" s="98"/>
      <c r="BS666" s="98"/>
      <c r="BT666" s="98"/>
      <c r="BU666" s="98"/>
      <c r="BV666" s="98"/>
      <c r="BW666" s="98"/>
      <c r="BX666" s="98"/>
      <c r="BY666" s="98"/>
      <c r="BZ666" s="98"/>
      <c r="CA666" s="98"/>
      <c r="CB666" s="98"/>
      <c r="CC666" s="98"/>
      <c r="CD666" s="98"/>
      <c r="CE666" s="98"/>
      <c r="CF666" s="98"/>
      <c r="CG666" s="98"/>
      <c r="CH666" s="98"/>
      <c r="CI666" s="98"/>
      <c r="CJ666" s="98"/>
      <c r="CK666" s="98"/>
      <c r="CL666" s="98"/>
      <c r="CM666" s="98"/>
      <c r="CN666" s="98"/>
      <c r="CO666" s="98"/>
      <c r="CP666" s="98"/>
      <c r="CQ666" s="98"/>
      <c r="CR666" s="98"/>
      <c r="CS666" s="98"/>
      <c r="CT666" s="98"/>
      <c r="CU666" s="98"/>
      <c r="CV666" s="98"/>
      <c r="CW666" s="98"/>
      <c r="CX666" s="98"/>
      <c r="CY666" s="98"/>
      <c r="CZ666" s="98"/>
      <c r="DA666" s="98"/>
      <c r="DB666" s="98"/>
      <c r="DC666" s="98"/>
      <c r="DD666" s="98"/>
      <c r="DE666" s="98"/>
      <c r="DF666" s="98"/>
      <c r="DG666" s="98"/>
      <c r="DH666" s="98"/>
      <c r="DI666" s="98"/>
      <c r="DJ666" s="98"/>
      <c r="DK666" s="98"/>
      <c r="DL666" s="98"/>
      <c r="DM666" s="98"/>
      <c r="DN666" s="98"/>
      <c r="DO666" s="98"/>
      <c r="DP666" s="98"/>
      <c r="DQ666" s="98"/>
      <c r="DR666" s="98"/>
      <c r="DS666" s="98"/>
      <c r="DT666" s="98"/>
      <c r="DU666" s="98"/>
      <c r="DV666" s="98"/>
      <c r="DW666" s="98"/>
      <c r="DX666" s="98"/>
      <c r="DY666" s="98"/>
      <c r="DZ666" s="98"/>
      <c r="EA666" s="98"/>
      <c r="EB666" s="98"/>
      <c r="EC666" s="98"/>
      <c r="ED666" s="98"/>
      <c r="EE666" s="98"/>
      <c r="EF666" s="98"/>
      <c r="EG666" s="98"/>
      <c r="EH666" s="98"/>
      <c r="EI666" s="98"/>
      <c r="EJ666" s="98"/>
      <c r="EK666" s="98"/>
      <c r="EL666" s="98"/>
      <c r="EM666" s="98"/>
      <c r="EN666" s="98"/>
      <c r="EO666" s="98"/>
      <c r="EP666" s="98"/>
      <c r="EQ666" s="98"/>
      <c r="ER666" s="98"/>
      <c r="ES666" s="98"/>
      <c r="ET666" s="98"/>
      <c r="EU666" s="98"/>
      <c r="EV666" s="98"/>
      <c r="EW666" s="98"/>
      <c r="EX666" s="98"/>
      <c r="EY666" s="98"/>
      <c r="EZ666" s="98"/>
      <c r="FA666" s="98"/>
      <c r="FB666" s="98"/>
      <c r="FC666" s="98"/>
      <c r="FD666" s="98"/>
      <c r="FE666" s="98"/>
      <c r="FF666" s="98"/>
      <c r="FG666" s="98"/>
      <c r="FH666" s="98"/>
      <c r="FI666" s="98"/>
      <c r="FJ666" s="98"/>
      <c r="FK666" s="98"/>
      <c r="FL666" s="98"/>
      <c r="FM666" s="98"/>
      <c r="FN666" s="98"/>
      <c r="FO666" s="98"/>
      <c r="FP666" s="98"/>
      <c r="FQ666" s="98"/>
      <c r="FR666" s="98"/>
      <c r="FS666" s="98"/>
      <c r="FT666" s="98"/>
      <c r="FU666" s="98"/>
      <c r="FV666" s="98"/>
      <c r="FW666" s="98"/>
      <c r="FX666" s="98"/>
      <c r="FY666" s="98"/>
      <c r="FZ666" s="98"/>
      <c r="GA666" s="98"/>
      <c r="GB666" s="98"/>
      <c r="GC666" s="98"/>
      <c r="GD666" s="98"/>
      <c r="GE666" s="98"/>
      <c r="GF666" s="98"/>
      <c r="GG666" s="98"/>
      <c r="GH666" s="98"/>
      <c r="GI666" s="98"/>
      <c r="GJ666" s="98"/>
      <c r="GK666" s="98"/>
      <c r="GL666" s="98"/>
      <c r="GM666" s="98"/>
      <c r="GN666" s="98"/>
      <c r="GO666" s="98"/>
      <c r="GP666" s="98"/>
      <c r="GQ666" s="98"/>
      <c r="GR666" s="98"/>
      <c r="GS666" s="98"/>
      <c r="GT666" s="98"/>
      <c r="GU666" s="98"/>
      <c r="GV666" s="98"/>
      <c r="GW666" s="98"/>
      <c r="GX666" s="98"/>
      <c r="GY666" s="98"/>
      <c r="GZ666" s="98"/>
      <c r="HA666" s="98"/>
      <c r="HB666" s="98"/>
      <c r="HC666" s="98"/>
      <c r="HD666" s="98"/>
      <c r="HE666" s="98"/>
      <c r="HF666" s="98"/>
      <c r="HG666" s="98"/>
      <c r="HH666" s="98"/>
      <c r="HI666" s="98"/>
      <c r="HJ666" s="98"/>
      <c r="HK666" s="98"/>
      <c r="HL666" s="98"/>
      <c r="HM666" s="98"/>
      <c r="HN666" s="98"/>
      <c r="HO666" s="98"/>
      <c r="HP666" s="98"/>
      <c r="HQ666" s="98"/>
      <c r="HR666" s="98"/>
      <c r="HS666" s="98"/>
      <c r="HT666" s="98"/>
      <c r="HU666" s="98"/>
      <c r="HV666" s="98"/>
      <c r="HW666" s="98"/>
      <c r="HX666" s="98"/>
      <c r="HY666" s="98"/>
      <c r="HZ666" s="98"/>
      <c r="IA666" s="98"/>
      <c r="IB666" s="98"/>
      <c r="IC666" s="98"/>
      <c r="ID666" s="98"/>
      <c r="IE666" s="98"/>
      <c r="IF666" s="98"/>
      <c r="IG666" s="98"/>
      <c r="IH666" s="98"/>
      <c r="II666" s="98"/>
      <c r="IJ666" s="98"/>
      <c r="IK666" s="98"/>
      <c r="IL666" s="98"/>
      <c r="IM666" s="98"/>
      <c r="IN666" s="98"/>
      <c r="IO666" s="98"/>
      <c r="IP666" s="98"/>
      <c r="IQ666" s="98"/>
      <c r="IR666" s="98"/>
      <c r="IS666" s="98"/>
      <c r="IT666" s="98"/>
      <c r="IU666" s="98"/>
      <c r="IV666" s="98"/>
    </row>
    <row r="667" spans="1:256" s="83" customFormat="1">
      <c r="A667" s="101">
        <v>32</v>
      </c>
      <c r="B667" s="78" t="s">
        <v>911</v>
      </c>
      <c r="C667" s="31" t="s">
        <v>867</v>
      </c>
      <c r="D667" s="31" t="s">
        <v>188</v>
      </c>
      <c r="E667" s="78" t="s">
        <v>36</v>
      </c>
      <c r="F667" s="79">
        <v>1</v>
      </c>
      <c r="G667" s="80">
        <v>35000</v>
      </c>
      <c r="H667" s="84">
        <f t="shared" si="43"/>
        <v>35000</v>
      </c>
      <c r="I667" s="84">
        <f t="shared" si="44"/>
        <v>41650</v>
      </c>
      <c r="J667" s="82">
        <f t="shared" si="45"/>
        <v>7028.1124497991959</v>
      </c>
      <c r="K667" s="78" t="s">
        <v>26</v>
      </c>
      <c r="L667" s="78"/>
      <c r="M667" s="78"/>
      <c r="N667" s="7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  <c r="AE667" s="98"/>
      <c r="AF667" s="98"/>
      <c r="AG667" s="98"/>
      <c r="AH667" s="98"/>
      <c r="AI667" s="98"/>
      <c r="AJ667" s="98"/>
      <c r="AK667" s="98"/>
      <c r="AL667" s="98"/>
      <c r="AM667" s="98"/>
      <c r="AN667" s="98"/>
      <c r="AO667" s="98"/>
      <c r="AP667" s="98"/>
      <c r="AQ667" s="98"/>
      <c r="AR667" s="98"/>
      <c r="AS667" s="98"/>
      <c r="AT667" s="98"/>
      <c r="AU667" s="98"/>
      <c r="AV667" s="98"/>
      <c r="AW667" s="98"/>
      <c r="AX667" s="98"/>
      <c r="AY667" s="98"/>
      <c r="AZ667" s="98"/>
      <c r="BA667" s="98"/>
      <c r="BB667" s="98"/>
      <c r="BC667" s="98"/>
      <c r="BD667" s="98"/>
      <c r="BE667" s="98"/>
      <c r="BF667" s="98"/>
      <c r="BG667" s="98"/>
      <c r="BH667" s="98"/>
      <c r="BI667" s="98"/>
      <c r="BJ667" s="98"/>
      <c r="BK667" s="98"/>
      <c r="BL667" s="98"/>
      <c r="BM667" s="98"/>
      <c r="BN667" s="98"/>
      <c r="BO667" s="98"/>
      <c r="BP667" s="98"/>
      <c r="BQ667" s="98"/>
      <c r="BR667" s="98"/>
      <c r="BS667" s="98"/>
      <c r="BT667" s="98"/>
      <c r="BU667" s="98"/>
      <c r="BV667" s="98"/>
      <c r="BW667" s="98"/>
      <c r="BX667" s="98"/>
      <c r="BY667" s="98"/>
      <c r="BZ667" s="98"/>
      <c r="CA667" s="98"/>
      <c r="CB667" s="98"/>
      <c r="CC667" s="98"/>
      <c r="CD667" s="98"/>
      <c r="CE667" s="98"/>
      <c r="CF667" s="98"/>
      <c r="CG667" s="98"/>
      <c r="CH667" s="98"/>
      <c r="CI667" s="98"/>
      <c r="CJ667" s="98"/>
      <c r="CK667" s="98"/>
      <c r="CL667" s="98"/>
      <c r="CM667" s="98"/>
      <c r="CN667" s="98"/>
      <c r="CO667" s="98"/>
      <c r="CP667" s="98"/>
      <c r="CQ667" s="98"/>
      <c r="CR667" s="98"/>
      <c r="CS667" s="98"/>
      <c r="CT667" s="98"/>
      <c r="CU667" s="98"/>
      <c r="CV667" s="98"/>
      <c r="CW667" s="98"/>
      <c r="CX667" s="98"/>
      <c r="CY667" s="98"/>
      <c r="CZ667" s="98"/>
      <c r="DA667" s="98"/>
      <c r="DB667" s="98"/>
      <c r="DC667" s="98"/>
      <c r="DD667" s="98"/>
      <c r="DE667" s="98"/>
      <c r="DF667" s="98"/>
      <c r="DG667" s="98"/>
      <c r="DH667" s="98"/>
      <c r="DI667" s="98"/>
      <c r="DJ667" s="98"/>
      <c r="DK667" s="98"/>
      <c r="DL667" s="98"/>
      <c r="DM667" s="98"/>
      <c r="DN667" s="98"/>
      <c r="DO667" s="98"/>
      <c r="DP667" s="98"/>
      <c r="DQ667" s="98"/>
      <c r="DR667" s="98"/>
      <c r="DS667" s="98"/>
      <c r="DT667" s="98"/>
      <c r="DU667" s="98"/>
      <c r="DV667" s="98"/>
      <c r="DW667" s="98"/>
      <c r="DX667" s="98"/>
      <c r="DY667" s="98"/>
      <c r="DZ667" s="98"/>
      <c r="EA667" s="98"/>
      <c r="EB667" s="98"/>
      <c r="EC667" s="98"/>
      <c r="ED667" s="98"/>
      <c r="EE667" s="98"/>
      <c r="EF667" s="98"/>
      <c r="EG667" s="98"/>
      <c r="EH667" s="98"/>
      <c r="EI667" s="98"/>
      <c r="EJ667" s="98"/>
      <c r="EK667" s="98"/>
      <c r="EL667" s="98"/>
      <c r="EM667" s="98"/>
      <c r="EN667" s="98"/>
      <c r="EO667" s="98"/>
      <c r="EP667" s="98"/>
      <c r="EQ667" s="98"/>
      <c r="ER667" s="98"/>
      <c r="ES667" s="98"/>
      <c r="ET667" s="98"/>
      <c r="EU667" s="98"/>
      <c r="EV667" s="98"/>
      <c r="EW667" s="98"/>
      <c r="EX667" s="98"/>
      <c r="EY667" s="98"/>
      <c r="EZ667" s="98"/>
      <c r="FA667" s="98"/>
      <c r="FB667" s="98"/>
      <c r="FC667" s="98"/>
      <c r="FD667" s="98"/>
      <c r="FE667" s="98"/>
      <c r="FF667" s="98"/>
      <c r="FG667" s="98"/>
      <c r="FH667" s="98"/>
      <c r="FI667" s="98"/>
      <c r="FJ667" s="98"/>
      <c r="FK667" s="98"/>
      <c r="FL667" s="98"/>
      <c r="FM667" s="98"/>
      <c r="FN667" s="98"/>
      <c r="FO667" s="98"/>
      <c r="FP667" s="98"/>
      <c r="FQ667" s="98"/>
      <c r="FR667" s="98"/>
      <c r="FS667" s="98"/>
      <c r="FT667" s="98"/>
      <c r="FU667" s="98"/>
      <c r="FV667" s="98"/>
      <c r="FW667" s="98"/>
      <c r="FX667" s="98"/>
      <c r="FY667" s="98"/>
      <c r="FZ667" s="98"/>
      <c r="GA667" s="98"/>
      <c r="GB667" s="98"/>
      <c r="GC667" s="98"/>
      <c r="GD667" s="98"/>
      <c r="GE667" s="98"/>
      <c r="GF667" s="98"/>
      <c r="GG667" s="98"/>
      <c r="GH667" s="98"/>
      <c r="GI667" s="98"/>
      <c r="GJ667" s="98"/>
      <c r="GK667" s="98"/>
      <c r="GL667" s="98"/>
      <c r="GM667" s="98"/>
      <c r="GN667" s="98"/>
      <c r="GO667" s="98"/>
      <c r="GP667" s="98"/>
      <c r="GQ667" s="98"/>
      <c r="GR667" s="98"/>
      <c r="GS667" s="98"/>
      <c r="GT667" s="98"/>
      <c r="GU667" s="98"/>
      <c r="GV667" s="98"/>
      <c r="GW667" s="98"/>
      <c r="GX667" s="98"/>
      <c r="GY667" s="98"/>
      <c r="GZ667" s="98"/>
      <c r="HA667" s="98"/>
      <c r="HB667" s="98"/>
      <c r="HC667" s="98"/>
      <c r="HD667" s="98"/>
      <c r="HE667" s="98"/>
      <c r="HF667" s="98"/>
      <c r="HG667" s="98"/>
      <c r="HH667" s="98"/>
      <c r="HI667" s="98"/>
      <c r="HJ667" s="98"/>
      <c r="HK667" s="98"/>
      <c r="HL667" s="98"/>
      <c r="HM667" s="98"/>
      <c r="HN667" s="98"/>
      <c r="HO667" s="98"/>
      <c r="HP667" s="98"/>
      <c r="HQ667" s="98"/>
      <c r="HR667" s="98"/>
      <c r="HS667" s="98"/>
      <c r="HT667" s="98"/>
      <c r="HU667" s="98"/>
      <c r="HV667" s="98"/>
      <c r="HW667" s="98"/>
      <c r="HX667" s="98"/>
      <c r="HY667" s="98"/>
      <c r="HZ667" s="98"/>
      <c r="IA667" s="98"/>
      <c r="IB667" s="98"/>
      <c r="IC667" s="98"/>
      <c r="ID667" s="98"/>
      <c r="IE667" s="98"/>
      <c r="IF667" s="98"/>
      <c r="IG667" s="98"/>
      <c r="IH667" s="98"/>
      <c r="II667" s="98"/>
      <c r="IJ667" s="98"/>
      <c r="IK667" s="98"/>
      <c r="IL667" s="98"/>
      <c r="IM667" s="98"/>
      <c r="IN667" s="98"/>
      <c r="IO667" s="98"/>
      <c r="IP667" s="98"/>
      <c r="IQ667" s="98"/>
      <c r="IR667" s="98"/>
      <c r="IS667" s="98"/>
      <c r="IT667" s="98"/>
      <c r="IU667" s="98"/>
      <c r="IV667" s="98"/>
    </row>
    <row r="668" spans="1:256" s="83" customFormat="1">
      <c r="A668" s="102">
        <v>33</v>
      </c>
      <c r="B668" s="88" t="s">
        <v>912</v>
      </c>
      <c r="C668" s="39" t="s">
        <v>902</v>
      </c>
      <c r="D668" s="39" t="s">
        <v>188</v>
      </c>
      <c r="E668" s="103" t="s">
        <v>36</v>
      </c>
      <c r="F668" s="90">
        <v>1</v>
      </c>
      <c r="G668" s="91">
        <v>12000</v>
      </c>
      <c r="H668" s="92">
        <f t="shared" si="43"/>
        <v>12000</v>
      </c>
      <c r="I668" s="92">
        <f t="shared" si="44"/>
        <v>14280</v>
      </c>
      <c r="J668" s="82">
        <f t="shared" si="45"/>
        <v>2409.6385542168673</v>
      </c>
      <c r="K668" s="78" t="s">
        <v>26</v>
      </c>
      <c r="L668" s="78"/>
      <c r="M668" s="78"/>
      <c r="N668" s="7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  <c r="AE668" s="98"/>
      <c r="AF668" s="98"/>
      <c r="AG668" s="98"/>
      <c r="AH668" s="98"/>
      <c r="AI668" s="98"/>
      <c r="AJ668" s="98"/>
      <c r="AK668" s="98"/>
      <c r="AL668" s="98"/>
      <c r="AM668" s="98"/>
      <c r="AN668" s="98"/>
      <c r="AO668" s="98"/>
      <c r="AP668" s="98"/>
      <c r="AQ668" s="98"/>
      <c r="AR668" s="98"/>
      <c r="AS668" s="98"/>
      <c r="AT668" s="98"/>
      <c r="AU668" s="98"/>
      <c r="AV668" s="98"/>
      <c r="AW668" s="98"/>
      <c r="AX668" s="98"/>
      <c r="AY668" s="98"/>
      <c r="AZ668" s="98"/>
      <c r="BA668" s="98"/>
      <c r="BB668" s="98"/>
      <c r="BC668" s="98"/>
      <c r="BD668" s="98"/>
      <c r="BE668" s="98"/>
      <c r="BF668" s="98"/>
      <c r="BG668" s="98"/>
      <c r="BH668" s="98"/>
      <c r="BI668" s="98"/>
      <c r="BJ668" s="98"/>
      <c r="BK668" s="98"/>
      <c r="BL668" s="98"/>
      <c r="BM668" s="98"/>
      <c r="BN668" s="98"/>
      <c r="BO668" s="98"/>
      <c r="BP668" s="98"/>
      <c r="BQ668" s="98"/>
      <c r="BR668" s="98"/>
      <c r="BS668" s="98"/>
      <c r="BT668" s="98"/>
      <c r="BU668" s="98"/>
      <c r="BV668" s="98"/>
      <c r="BW668" s="98"/>
      <c r="BX668" s="98"/>
      <c r="BY668" s="98"/>
      <c r="BZ668" s="98"/>
      <c r="CA668" s="98"/>
      <c r="CB668" s="98"/>
      <c r="CC668" s="98"/>
      <c r="CD668" s="98"/>
      <c r="CE668" s="98"/>
      <c r="CF668" s="98"/>
      <c r="CG668" s="98"/>
      <c r="CH668" s="98"/>
      <c r="CI668" s="98"/>
      <c r="CJ668" s="98"/>
      <c r="CK668" s="98"/>
      <c r="CL668" s="98"/>
      <c r="CM668" s="98"/>
      <c r="CN668" s="98"/>
      <c r="CO668" s="98"/>
      <c r="CP668" s="98"/>
      <c r="CQ668" s="98"/>
      <c r="CR668" s="98"/>
      <c r="CS668" s="98"/>
      <c r="CT668" s="98"/>
      <c r="CU668" s="98"/>
      <c r="CV668" s="98"/>
      <c r="CW668" s="98"/>
      <c r="CX668" s="98"/>
      <c r="CY668" s="98"/>
      <c r="CZ668" s="98"/>
      <c r="DA668" s="98"/>
      <c r="DB668" s="98"/>
      <c r="DC668" s="98"/>
      <c r="DD668" s="98"/>
      <c r="DE668" s="98"/>
      <c r="DF668" s="98"/>
      <c r="DG668" s="98"/>
      <c r="DH668" s="98"/>
      <c r="DI668" s="98"/>
      <c r="DJ668" s="98"/>
      <c r="DK668" s="98"/>
      <c r="DL668" s="98"/>
      <c r="DM668" s="98"/>
      <c r="DN668" s="98"/>
      <c r="DO668" s="98"/>
      <c r="DP668" s="98"/>
      <c r="DQ668" s="98"/>
      <c r="DR668" s="98"/>
      <c r="DS668" s="98"/>
      <c r="DT668" s="98"/>
      <c r="DU668" s="98"/>
      <c r="DV668" s="98"/>
      <c r="DW668" s="98"/>
      <c r="DX668" s="98"/>
      <c r="DY668" s="98"/>
      <c r="DZ668" s="98"/>
      <c r="EA668" s="98"/>
      <c r="EB668" s="98"/>
      <c r="EC668" s="98"/>
      <c r="ED668" s="98"/>
      <c r="EE668" s="98"/>
      <c r="EF668" s="98"/>
      <c r="EG668" s="98"/>
      <c r="EH668" s="98"/>
      <c r="EI668" s="98"/>
      <c r="EJ668" s="98"/>
      <c r="EK668" s="98"/>
      <c r="EL668" s="98"/>
      <c r="EM668" s="98"/>
      <c r="EN668" s="98"/>
      <c r="EO668" s="98"/>
      <c r="EP668" s="98"/>
      <c r="EQ668" s="98"/>
      <c r="ER668" s="98"/>
      <c r="ES668" s="98"/>
      <c r="ET668" s="98"/>
      <c r="EU668" s="98"/>
      <c r="EV668" s="98"/>
      <c r="EW668" s="98"/>
      <c r="EX668" s="98"/>
      <c r="EY668" s="98"/>
      <c r="EZ668" s="98"/>
      <c r="FA668" s="98"/>
      <c r="FB668" s="98"/>
      <c r="FC668" s="98"/>
      <c r="FD668" s="98"/>
      <c r="FE668" s="98"/>
      <c r="FF668" s="98"/>
      <c r="FG668" s="98"/>
      <c r="FH668" s="98"/>
      <c r="FI668" s="98"/>
      <c r="FJ668" s="98"/>
      <c r="FK668" s="98"/>
      <c r="FL668" s="98"/>
      <c r="FM668" s="98"/>
      <c r="FN668" s="98"/>
      <c r="FO668" s="98"/>
      <c r="FP668" s="98"/>
      <c r="FQ668" s="98"/>
      <c r="FR668" s="98"/>
      <c r="FS668" s="98"/>
      <c r="FT668" s="98"/>
      <c r="FU668" s="98"/>
      <c r="FV668" s="98"/>
      <c r="FW668" s="98"/>
      <c r="FX668" s="98"/>
      <c r="FY668" s="98"/>
      <c r="FZ668" s="98"/>
      <c r="GA668" s="98"/>
      <c r="GB668" s="98"/>
      <c r="GC668" s="98"/>
      <c r="GD668" s="98"/>
      <c r="GE668" s="98"/>
      <c r="GF668" s="98"/>
      <c r="GG668" s="98"/>
      <c r="GH668" s="98"/>
      <c r="GI668" s="98"/>
      <c r="GJ668" s="98"/>
      <c r="GK668" s="98"/>
      <c r="GL668" s="98"/>
      <c r="GM668" s="98"/>
      <c r="GN668" s="98"/>
      <c r="GO668" s="98"/>
      <c r="GP668" s="98"/>
      <c r="GQ668" s="98"/>
      <c r="GR668" s="98"/>
      <c r="GS668" s="98"/>
      <c r="GT668" s="98"/>
      <c r="GU668" s="98"/>
      <c r="GV668" s="98"/>
      <c r="GW668" s="98"/>
      <c r="GX668" s="98"/>
      <c r="GY668" s="98"/>
      <c r="GZ668" s="98"/>
      <c r="HA668" s="98"/>
      <c r="HB668" s="98"/>
      <c r="HC668" s="98"/>
      <c r="HD668" s="98"/>
      <c r="HE668" s="98"/>
      <c r="HF668" s="98"/>
      <c r="HG668" s="98"/>
      <c r="HH668" s="98"/>
      <c r="HI668" s="98"/>
      <c r="HJ668" s="98"/>
      <c r="HK668" s="98"/>
      <c r="HL668" s="98"/>
      <c r="HM668" s="98"/>
      <c r="HN668" s="98"/>
      <c r="HO668" s="98"/>
      <c r="HP668" s="98"/>
      <c r="HQ668" s="98"/>
      <c r="HR668" s="98"/>
      <c r="HS668" s="98"/>
      <c r="HT668" s="98"/>
      <c r="HU668" s="98"/>
      <c r="HV668" s="98"/>
      <c r="HW668" s="98"/>
      <c r="HX668" s="98"/>
      <c r="HY668" s="98"/>
      <c r="HZ668" s="98"/>
      <c r="IA668" s="98"/>
      <c r="IB668" s="98"/>
      <c r="IC668" s="98"/>
      <c r="ID668" s="98"/>
      <c r="IE668" s="98"/>
      <c r="IF668" s="98"/>
      <c r="IG668" s="98"/>
      <c r="IH668" s="98"/>
      <c r="II668" s="98"/>
      <c r="IJ668" s="98"/>
      <c r="IK668" s="98"/>
      <c r="IL668" s="98"/>
      <c r="IM668" s="98"/>
      <c r="IN668" s="98"/>
      <c r="IO668" s="98"/>
      <c r="IP668" s="98"/>
      <c r="IQ668" s="98"/>
      <c r="IR668" s="98"/>
      <c r="IS668" s="98"/>
      <c r="IT668" s="98"/>
      <c r="IU668" s="98"/>
      <c r="IV668" s="98"/>
    </row>
    <row r="669" spans="1:256" s="83" customFormat="1">
      <c r="A669" s="78">
        <v>34</v>
      </c>
      <c r="B669" s="78" t="s">
        <v>913</v>
      </c>
      <c r="C669" s="74" t="s">
        <v>914</v>
      </c>
      <c r="D669" s="31" t="s">
        <v>188</v>
      </c>
      <c r="E669" s="78" t="s">
        <v>36</v>
      </c>
      <c r="F669" s="79">
        <v>1</v>
      </c>
      <c r="G669" s="80">
        <v>30000</v>
      </c>
      <c r="H669" s="84">
        <f t="shared" si="43"/>
        <v>30000</v>
      </c>
      <c r="I669" s="84">
        <f t="shared" si="44"/>
        <v>35700</v>
      </c>
      <c r="J669" s="82">
        <f t="shared" si="45"/>
        <v>6024.0963855421678</v>
      </c>
      <c r="K669" s="78" t="s">
        <v>26</v>
      </c>
      <c r="L669" s="78"/>
      <c r="M669" s="78"/>
      <c r="N669" s="7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  <c r="AA669" s="98"/>
      <c r="AB669" s="98"/>
      <c r="AC669" s="98"/>
      <c r="AD669" s="98"/>
      <c r="AE669" s="98"/>
      <c r="AF669" s="98"/>
      <c r="AG669" s="98"/>
      <c r="AH669" s="98"/>
      <c r="AI669" s="98"/>
      <c r="AJ669" s="98"/>
      <c r="AK669" s="98"/>
      <c r="AL669" s="98"/>
      <c r="AM669" s="98"/>
      <c r="AN669" s="98"/>
      <c r="AO669" s="98"/>
      <c r="AP669" s="98"/>
      <c r="AQ669" s="98"/>
      <c r="AR669" s="98"/>
      <c r="AS669" s="98"/>
      <c r="AT669" s="98"/>
      <c r="AU669" s="98"/>
      <c r="AV669" s="98"/>
      <c r="AW669" s="98"/>
      <c r="AX669" s="98"/>
      <c r="AY669" s="98"/>
      <c r="AZ669" s="98"/>
      <c r="BA669" s="98"/>
      <c r="BB669" s="98"/>
      <c r="BC669" s="98"/>
      <c r="BD669" s="98"/>
      <c r="BE669" s="98"/>
      <c r="BF669" s="98"/>
      <c r="BG669" s="98"/>
      <c r="BH669" s="98"/>
      <c r="BI669" s="98"/>
      <c r="BJ669" s="98"/>
      <c r="BK669" s="98"/>
      <c r="BL669" s="98"/>
      <c r="BM669" s="98"/>
      <c r="BN669" s="98"/>
      <c r="BO669" s="98"/>
      <c r="BP669" s="98"/>
      <c r="BQ669" s="98"/>
      <c r="BR669" s="98"/>
      <c r="BS669" s="98"/>
      <c r="BT669" s="98"/>
      <c r="BU669" s="98"/>
      <c r="BV669" s="98"/>
      <c r="BW669" s="98"/>
      <c r="BX669" s="98"/>
      <c r="BY669" s="98"/>
      <c r="BZ669" s="98"/>
      <c r="CA669" s="98"/>
      <c r="CB669" s="98"/>
      <c r="CC669" s="98"/>
      <c r="CD669" s="98"/>
      <c r="CE669" s="98"/>
      <c r="CF669" s="98"/>
      <c r="CG669" s="98"/>
      <c r="CH669" s="98"/>
      <c r="CI669" s="98"/>
      <c r="CJ669" s="98"/>
      <c r="CK669" s="98"/>
      <c r="CL669" s="98"/>
      <c r="CM669" s="98"/>
      <c r="CN669" s="98"/>
      <c r="CO669" s="98"/>
      <c r="CP669" s="98"/>
      <c r="CQ669" s="98"/>
      <c r="CR669" s="98"/>
      <c r="CS669" s="98"/>
      <c r="CT669" s="98"/>
      <c r="CU669" s="98"/>
      <c r="CV669" s="98"/>
      <c r="CW669" s="98"/>
      <c r="CX669" s="98"/>
      <c r="CY669" s="98"/>
      <c r="CZ669" s="98"/>
      <c r="DA669" s="98"/>
      <c r="DB669" s="98"/>
      <c r="DC669" s="98"/>
      <c r="DD669" s="98"/>
      <c r="DE669" s="98"/>
      <c r="DF669" s="98"/>
      <c r="DG669" s="98"/>
      <c r="DH669" s="98"/>
      <c r="DI669" s="98"/>
      <c r="DJ669" s="98"/>
      <c r="DK669" s="98"/>
      <c r="DL669" s="98"/>
      <c r="DM669" s="98"/>
      <c r="DN669" s="98"/>
      <c r="DO669" s="98"/>
      <c r="DP669" s="98"/>
      <c r="DQ669" s="98"/>
      <c r="DR669" s="98"/>
      <c r="DS669" s="98"/>
      <c r="DT669" s="98"/>
      <c r="DU669" s="98"/>
      <c r="DV669" s="98"/>
      <c r="DW669" s="98"/>
      <c r="DX669" s="98"/>
      <c r="DY669" s="98"/>
      <c r="DZ669" s="98"/>
      <c r="EA669" s="98"/>
      <c r="EB669" s="98"/>
      <c r="EC669" s="98"/>
      <c r="ED669" s="98"/>
      <c r="EE669" s="98"/>
      <c r="EF669" s="98"/>
      <c r="EG669" s="98"/>
      <c r="EH669" s="98"/>
      <c r="EI669" s="98"/>
      <c r="EJ669" s="98"/>
      <c r="EK669" s="98"/>
      <c r="EL669" s="98"/>
      <c r="EM669" s="98"/>
      <c r="EN669" s="98"/>
      <c r="EO669" s="98"/>
      <c r="EP669" s="98"/>
      <c r="EQ669" s="98"/>
      <c r="ER669" s="98"/>
      <c r="ES669" s="98"/>
      <c r="ET669" s="98"/>
      <c r="EU669" s="98"/>
      <c r="EV669" s="98"/>
      <c r="EW669" s="98"/>
      <c r="EX669" s="98"/>
      <c r="EY669" s="98"/>
      <c r="EZ669" s="98"/>
      <c r="FA669" s="98"/>
      <c r="FB669" s="98"/>
      <c r="FC669" s="98"/>
      <c r="FD669" s="98"/>
      <c r="FE669" s="98"/>
      <c r="FF669" s="98"/>
      <c r="FG669" s="98"/>
      <c r="FH669" s="98"/>
      <c r="FI669" s="98"/>
      <c r="FJ669" s="98"/>
      <c r="FK669" s="98"/>
      <c r="FL669" s="98"/>
      <c r="FM669" s="98"/>
      <c r="FN669" s="98"/>
      <c r="FO669" s="98"/>
      <c r="FP669" s="98"/>
      <c r="FQ669" s="98"/>
      <c r="FR669" s="98"/>
      <c r="FS669" s="98"/>
      <c r="FT669" s="98"/>
      <c r="FU669" s="98"/>
      <c r="FV669" s="98"/>
      <c r="FW669" s="98"/>
      <c r="FX669" s="98"/>
      <c r="FY669" s="98"/>
      <c r="FZ669" s="98"/>
      <c r="GA669" s="98"/>
      <c r="GB669" s="98"/>
      <c r="GC669" s="98"/>
      <c r="GD669" s="98"/>
      <c r="GE669" s="98"/>
      <c r="GF669" s="98"/>
      <c r="GG669" s="98"/>
      <c r="GH669" s="98"/>
      <c r="GI669" s="98"/>
      <c r="GJ669" s="98"/>
      <c r="GK669" s="98"/>
      <c r="GL669" s="98"/>
      <c r="GM669" s="98"/>
      <c r="GN669" s="98"/>
      <c r="GO669" s="98"/>
      <c r="GP669" s="98"/>
      <c r="GQ669" s="98"/>
      <c r="GR669" s="98"/>
      <c r="GS669" s="98"/>
      <c r="GT669" s="98"/>
      <c r="GU669" s="98"/>
      <c r="GV669" s="98"/>
      <c r="GW669" s="98"/>
      <c r="GX669" s="98"/>
      <c r="GY669" s="98"/>
      <c r="GZ669" s="98"/>
      <c r="HA669" s="98"/>
      <c r="HB669" s="98"/>
      <c r="HC669" s="98"/>
      <c r="HD669" s="98"/>
      <c r="HE669" s="98"/>
      <c r="HF669" s="98"/>
      <c r="HG669" s="98"/>
      <c r="HH669" s="98"/>
      <c r="HI669" s="98"/>
      <c r="HJ669" s="98"/>
      <c r="HK669" s="98"/>
      <c r="HL669" s="98"/>
      <c r="HM669" s="98"/>
      <c r="HN669" s="98"/>
      <c r="HO669" s="98"/>
      <c r="HP669" s="98"/>
      <c r="HQ669" s="98"/>
      <c r="HR669" s="98"/>
      <c r="HS669" s="98"/>
      <c r="HT669" s="98"/>
      <c r="HU669" s="98"/>
      <c r="HV669" s="98"/>
      <c r="HW669" s="98"/>
      <c r="HX669" s="98"/>
      <c r="HY669" s="98"/>
      <c r="HZ669" s="98"/>
      <c r="IA669" s="98"/>
      <c r="IB669" s="98"/>
      <c r="IC669" s="98"/>
      <c r="ID669" s="98"/>
      <c r="IE669" s="98"/>
      <c r="IF669" s="98"/>
      <c r="IG669" s="98"/>
      <c r="IH669" s="98"/>
      <c r="II669" s="98"/>
      <c r="IJ669" s="98"/>
      <c r="IK669" s="98"/>
      <c r="IL669" s="98"/>
      <c r="IM669" s="98"/>
      <c r="IN669" s="98"/>
      <c r="IO669" s="98"/>
      <c r="IP669" s="98"/>
      <c r="IQ669" s="98"/>
      <c r="IR669" s="98"/>
      <c r="IS669" s="98"/>
      <c r="IT669" s="98"/>
      <c r="IU669" s="98"/>
      <c r="IV669" s="98"/>
    </row>
    <row r="670" spans="1:256" s="83" customFormat="1">
      <c r="A670" s="78">
        <v>35</v>
      </c>
      <c r="B670" s="78" t="s">
        <v>915</v>
      </c>
      <c r="C670" s="74" t="s">
        <v>867</v>
      </c>
      <c r="D670" s="31" t="s">
        <v>188</v>
      </c>
      <c r="E670" s="78" t="s">
        <v>36</v>
      </c>
      <c r="F670" s="79">
        <v>1</v>
      </c>
      <c r="G670" s="80">
        <v>12000</v>
      </c>
      <c r="H670" s="84">
        <f t="shared" si="43"/>
        <v>12000</v>
      </c>
      <c r="I670" s="84">
        <f t="shared" si="44"/>
        <v>14280</v>
      </c>
      <c r="J670" s="82">
        <f t="shared" si="45"/>
        <v>2409.6385542168673</v>
      </c>
      <c r="K670" s="78" t="s">
        <v>26</v>
      </c>
      <c r="L670" s="78"/>
      <c r="M670" s="78"/>
      <c r="N670" s="7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  <c r="AA670" s="98"/>
      <c r="AB670" s="98"/>
      <c r="AC670" s="98"/>
      <c r="AD670" s="98"/>
      <c r="AE670" s="98"/>
      <c r="AF670" s="98"/>
      <c r="AG670" s="98"/>
      <c r="AH670" s="98"/>
      <c r="AI670" s="98"/>
      <c r="AJ670" s="98"/>
      <c r="AK670" s="98"/>
      <c r="AL670" s="98"/>
      <c r="AM670" s="98"/>
      <c r="AN670" s="98"/>
      <c r="AO670" s="98"/>
      <c r="AP670" s="98"/>
      <c r="AQ670" s="98"/>
      <c r="AR670" s="98"/>
      <c r="AS670" s="98"/>
      <c r="AT670" s="98"/>
      <c r="AU670" s="98"/>
      <c r="AV670" s="98"/>
      <c r="AW670" s="98"/>
      <c r="AX670" s="98"/>
      <c r="AY670" s="98"/>
      <c r="AZ670" s="98"/>
      <c r="BA670" s="98"/>
      <c r="BB670" s="98"/>
      <c r="BC670" s="98"/>
      <c r="BD670" s="98"/>
      <c r="BE670" s="98"/>
      <c r="BF670" s="98"/>
      <c r="BG670" s="98"/>
      <c r="BH670" s="98"/>
      <c r="BI670" s="98"/>
      <c r="BJ670" s="98"/>
      <c r="BK670" s="98"/>
      <c r="BL670" s="98"/>
      <c r="BM670" s="98"/>
      <c r="BN670" s="98"/>
      <c r="BO670" s="98"/>
      <c r="BP670" s="98"/>
      <c r="BQ670" s="98"/>
      <c r="BR670" s="98"/>
      <c r="BS670" s="98"/>
      <c r="BT670" s="98"/>
      <c r="BU670" s="98"/>
      <c r="BV670" s="98"/>
      <c r="BW670" s="98"/>
      <c r="BX670" s="98"/>
      <c r="BY670" s="98"/>
      <c r="BZ670" s="98"/>
      <c r="CA670" s="98"/>
      <c r="CB670" s="98"/>
      <c r="CC670" s="98"/>
      <c r="CD670" s="98"/>
      <c r="CE670" s="98"/>
      <c r="CF670" s="98"/>
      <c r="CG670" s="98"/>
      <c r="CH670" s="98"/>
      <c r="CI670" s="98"/>
      <c r="CJ670" s="98"/>
      <c r="CK670" s="98"/>
      <c r="CL670" s="98"/>
      <c r="CM670" s="98"/>
      <c r="CN670" s="98"/>
      <c r="CO670" s="98"/>
      <c r="CP670" s="98"/>
      <c r="CQ670" s="98"/>
      <c r="CR670" s="98"/>
      <c r="CS670" s="98"/>
      <c r="CT670" s="98"/>
      <c r="CU670" s="98"/>
      <c r="CV670" s="98"/>
      <c r="CW670" s="98"/>
      <c r="CX670" s="98"/>
      <c r="CY670" s="98"/>
      <c r="CZ670" s="98"/>
      <c r="DA670" s="98"/>
      <c r="DB670" s="98"/>
      <c r="DC670" s="98"/>
      <c r="DD670" s="98"/>
      <c r="DE670" s="98"/>
      <c r="DF670" s="98"/>
      <c r="DG670" s="98"/>
      <c r="DH670" s="98"/>
      <c r="DI670" s="98"/>
      <c r="DJ670" s="98"/>
      <c r="DK670" s="98"/>
      <c r="DL670" s="98"/>
      <c r="DM670" s="98"/>
      <c r="DN670" s="98"/>
      <c r="DO670" s="98"/>
      <c r="DP670" s="98"/>
      <c r="DQ670" s="98"/>
      <c r="DR670" s="98"/>
      <c r="DS670" s="98"/>
      <c r="DT670" s="98"/>
      <c r="DU670" s="98"/>
      <c r="DV670" s="98"/>
      <c r="DW670" s="98"/>
      <c r="DX670" s="98"/>
      <c r="DY670" s="98"/>
      <c r="DZ670" s="98"/>
      <c r="EA670" s="98"/>
      <c r="EB670" s="98"/>
      <c r="EC670" s="98"/>
      <c r="ED670" s="98"/>
      <c r="EE670" s="98"/>
      <c r="EF670" s="98"/>
      <c r="EG670" s="98"/>
      <c r="EH670" s="98"/>
      <c r="EI670" s="98"/>
      <c r="EJ670" s="98"/>
      <c r="EK670" s="98"/>
      <c r="EL670" s="98"/>
      <c r="EM670" s="98"/>
      <c r="EN670" s="98"/>
      <c r="EO670" s="98"/>
      <c r="EP670" s="98"/>
      <c r="EQ670" s="98"/>
      <c r="ER670" s="98"/>
      <c r="ES670" s="98"/>
      <c r="ET670" s="98"/>
      <c r="EU670" s="98"/>
      <c r="EV670" s="98"/>
      <c r="EW670" s="98"/>
      <c r="EX670" s="98"/>
      <c r="EY670" s="98"/>
      <c r="EZ670" s="98"/>
      <c r="FA670" s="98"/>
      <c r="FB670" s="98"/>
      <c r="FC670" s="98"/>
      <c r="FD670" s="98"/>
      <c r="FE670" s="98"/>
      <c r="FF670" s="98"/>
      <c r="FG670" s="98"/>
      <c r="FH670" s="98"/>
      <c r="FI670" s="98"/>
      <c r="FJ670" s="98"/>
      <c r="FK670" s="98"/>
      <c r="FL670" s="98"/>
      <c r="FM670" s="98"/>
      <c r="FN670" s="98"/>
      <c r="FO670" s="98"/>
      <c r="FP670" s="98"/>
      <c r="FQ670" s="98"/>
      <c r="FR670" s="98"/>
      <c r="FS670" s="98"/>
      <c r="FT670" s="98"/>
      <c r="FU670" s="98"/>
      <c r="FV670" s="98"/>
      <c r="FW670" s="98"/>
      <c r="FX670" s="98"/>
      <c r="FY670" s="98"/>
      <c r="FZ670" s="98"/>
      <c r="GA670" s="98"/>
      <c r="GB670" s="98"/>
      <c r="GC670" s="98"/>
      <c r="GD670" s="98"/>
      <c r="GE670" s="98"/>
      <c r="GF670" s="98"/>
      <c r="GG670" s="98"/>
      <c r="GH670" s="98"/>
      <c r="GI670" s="98"/>
      <c r="GJ670" s="98"/>
      <c r="GK670" s="98"/>
      <c r="GL670" s="98"/>
      <c r="GM670" s="98"/>
      <c r="GN670" s="98"/>
      <c r="GO670" s="98"/>
      <c r="GP670" s="98"/>
      <c r="GQ670" s="98"/>
      <c r="GR670" s="98"/>
      <c r="GS670" s="98"/>
      <c r="GT670" s="98"/>
      <c r="GU670" s="98"/>
      <c r="GV670" s="98"/>
      <c r="GW670" s="98"/>
      <c r="GX670" s="98"/>
      <c r="GY670" s="98"/>
      <c r="GZ670" s="98"/>
      <c r="HA670" s="98"/>
      <c r="HB670" s="98"/>
      <c r="HC670" s="98"/>
      <c r="HD670" s="98"/>
      <c r="HE670" s="98"/>
      <c r="HF670" s="98"/>
      <c r="HG670" s="98"/>
      <c r="HH670" s="98"/>
      <c r="HI670" s="98"/>
      <c r="HJ670" s="98"/>
      <c r="HK670" s="98"/>
      <c r="HL670" s="98"/>
      <c r="HM670" s="98"/>
      <c r="HN670" s="98"/>
      <c r="HO670" s="98"/>
      <c r="HP670" s="98"/>
      <c r="HQ670" s="98"/>
      <c r="HR670" s="98"/>
      <c r="HS670" s="98"/>
      <c r="HT670" s="98"/>
      <c r="HU670" s="98"/>
      <c r="HV670" s="98"/>
      <c r="HW670" s="98"/>
      <c r="HX670" s="98"/>
      <c r="HY670" s="98"/>
      <c r="HZ670" s="98"/>
      <c r="IA670" s="98"/>
      <c r="IB670" s="98"/>
      <c r="IC670" s="98"/>
      <c r="ID670" s="98"/>
      <c r="IE670" s="98"/>
      <c r="IF670" s="98"/>
      <c r="IG670" s="98"/>
      <c r="IH670" s="98"/>
      <c r="II670" s="98"/>
      <c r="IJ670" s="98"/>
      <c r="IK670" s="98"/>
      <c r="IL670" s="98"/>
      <c r="IM670" s="98"/>
      <c r="IN670" s="98"/>
      <c r="IO670" s="98"/>
      <c r="IP670" s="98"/>
      <c r="IQ670" s="98"/>
      <c r="IR670" s="98"/>
      <c r="IS670" s="98"/>
      <c r="IT670" s="98"/>
      <c r="IU670" s="98"/>
      <c r="IV670" s="98"/>
    </row>
    <row r="671" spans="1:256" s="83" customFormat="1">
      <c r="A671" s="89">
        <v>36</v>
      </c>
      <c r="B671" s="89" t="s">
        <v>916</v>
      </c>
      <c r="C671" s="313" t="s">
        <v>917</v>
      </c>
      <c r="D671" s="37" t="s">
        <v>188</v>
      </c>
      <c r="E671" s="89" t="s">
        <v>36</v>
      </c>
      <c r="F671" s="99">
        <v>1</v>
      </c>
      <c r="G671" s="100">
        <v>35000</v>
      </c>
      <c r="H671" s="104">
        <f t="shared" si="43"/>
        <v>35000</v>
      </c>
      <c r="I671" s="104">
        <f t="shared" si="44"/>
        <v>41650</v>
      </c>
      <c r="J671" s="93">
        <f t="shared" si="45"/>
        <v>7028.1124497991959</v>
      </c>
      <c r="K671" s="89" t="s">
        <v>26</v>
      </c>
      <c r="L671" s="89"/>
      <c r="M671" s="89"/>
      <c r="N671" s="89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  <c r="AA671" s="98"/>
      <c r="AB671" s="98"/>
      <c r="AC671" s="98"/>
      <c r="AD671" s="98"/>
      <c r="AE671" s="98"/>
      <c r="AF671" s="98"/>
      <c r="AG671" s="98"/>
      <c r="AH671" s="98"/>
      <c r="AI671" s="98"/>
      <c r="AJ671" s="98"/>
      <c r="AK671" s="98"/>
      <c r="AL671" s="98"/>
      <c r="AM671" s="98"/>
      <c r="AN671" s="98"/>
      <c r="AO671" s="98"/>
      <c r="AP671" s="98"/>
      <c r="AQ671" s="98"/>
      <c r="AR671" s="98"/>
      <c r="AS671" s="98"/>
      <c r="AT671" s="98"/>
      <c r="AU671" s="98"/>
      <c r="AV671" s="98"/>
      <c r="AW671" s="98"/>
      <c r="AX671" s="98"/>
      <c r="AY671" s="98"/>
      <c r="AZ671" s="98"/>
      <c r="BA671" s="98"/>
      <c r="BB671" s="98"/>
      <c r="BC671" s="98"/>
      <c r="BD671" s="98"/>
      <c r="BE671" s="98"/>
      <c r="BF671" s="98"/>
      <c r="BG671" s="98"/>
      <c r="BH671" s="98"/>
      <c r="BI671" s="98"/>
      <c r="BJ671" s="98"/>
      <c r="BK671" s="98"/>
      <c r="BL671" s="98"/>
      <c r="BM671" s="98"/>
      <c r="BN671" s="98"/>
      <c r="BO671" s="98"/>
      <c r="BP671" s="98"/>
      <c r="BQ671" s="98"/>
      <c r="BR671" s="98"/>
      <c r="BS671" s="98"/>
      <c r="BT671" s="98"/>
      <c r="BU671" s="98"/>
      <c r="BV671" s="98"/>
      <c r="BW671" s="98"/>
      <c r="BX671" s="98"/>
      <c r="BY671" s="98"/>
      <c r="BZ671" s="98"/>
      <c r="CA671" s="98"/>
      <c r="CB671" s="98"/>
      <c r="CC671" s="98"/>
      <c r="CD671" s="98"/>
      <c r="CE671" s="98"/>
      <c r="CF671" s="98"/>
      <c r="CG671" s="98"/>
      <c r="CH671" s="98"/>
      <c r="CI671" s="98"/>
      <c r="CJ671" s="98"/>
      <c r="CK671" s="98"/>
      <c r="CL671" s="98"/>
      <c r="CM671" s="98"/>
      <c r="CN671" s="98"/>
      <c r="CO671" s="98"/>
      <c r="CP671" s="98"/>
      <c r="CQ671" s="98"/>
      <c r="CR671" s="98"/>
      <c r="CS671" s="98"/>
      <c r="CT671" s="98"/>
      <c r="CU671" s="98"/>
      <c r="CV671" s="98"/>
      <c r="CW671" s="98"/>
      <c r="CX671" s="98"/>
      <c r="CY671" s="98"/>
      <c r="CZ671" s="98"/>
      <c r="DA671" s="98"/>
      <c r="DB671" s="98"/>
      <c r="DC671" s="98"/>
      <c r="DD671" s="98"/>
      <c r="DE671" s="98"/>
      <c r="DF671" s="98"/>
      <c r="DG671" s="98"/>
      <c r="DH671" s="98"/>
      <c r="DI671" s="98"/>
      <c r="DJ671" s="98"/>
      <c r="DK671" s="98"/>
      <c r="DL671" s="98"/>
      <c r="DM671" s="98"/>
      <c r="DN671" s="98"/>
      <c r="DO671" s="98"/>
      <c r="DP671" s="98"/>
      <c r="DQ671" s="98"/>
      <c r="DR671" s="98"/>
      <c r="DS671" s="98"/>
      <c r="DT671" s="98"/>
      <c r="DU671" s="98"/>
      <c r="DV671" s="98"/>
      <c r="DW671" s="98"/>
      <c r="DX671" s="98"/>
      <c r="DY671" s="98"/>
      <c r="DZ671" s="98"/>
      <c r="EA671" s="98"/>
      <c r="EB671" s="98"/>
      <c r="EC671" s="98"/>
      <c r="ED671" s="98"/>
      <c r="EE671" s="98"/>
      <c r="EF671" s="98"/>
      <c r="EG671" s="98"/>
      <c r="EH671" s="98"/>
      <c r="EI671" s="98"/>
      <c r="EJ671" s="98"/>
      <c r="EK671" s="98"/>
      <c r="EL671" s="98"/>
      <c r="EM671" s="98"/>
      <c r="EN671" s="98"/>
      <c r="EO671" s="98"/>
      <c r="EP671" s="98"/>
      <c r="EQ671" s="98"/>
      <c r="ER671" s="98"/>
      <c r="ES671" s="98"/>
      <c r="ET671" s="98"/>
      <c r="EU671" s="98"/>
      <c r="EV671" s="98"/>
      <c r="EW671" s="98"/>
      <c r="EX671" s="98"/>
      <c r="EY671" s="98"/>
      <c r="EZ671" s="98"/>
      <c r="FA671" s="98"/>
      <c r="FB671" s="98"/>
      <c r="FC671" s="98"/>
      <c r="FD671" s="98"/>
      <c r="FE671" s="98"/>
      <c r="FF671" s="98"/>
      <c r="FG671" s="98"/>
      <c r="FH671" s="98"/>
      <c r="FI671" s="98"/>
      <c r="FJ671" s="98"/>
      <c r="FK671" s="98"/>
      <c r="FL671" s="98"/>
      <c r="FM671" s="98"/>
      <c r="FN671" s="98"/>
      <c r="FO671" s="98"/>
      <c r="FP671" s="98"/>
      <c r="FQ671" s="98"/>
      <c r="FR671" s="98"/>
      <c r="FS671" s="98"/>
      <c r="FT671" s="98"/>
      <c r="FU671" s="98"/>
      <c r="FV671" s="98"/>
      <c r="FW671" s="98"/>
      <c r="FX671" s="98"/>
      <c r="FY671" s="98"/>
      <c r="FZ671" s="98"/>
      <c r="GA671" s="98"/>
      <c r="GB671" s="98"/>
      <c r="GC671" s="98"/>
      <c r="GD671" s="98"/>
      <c r="GE671" s="98"/>
      <c r="GF671" s="98"/>
      <c r="GG671" s="98"/>
      <c r="GH671" s="98"/>
      <c r="GI671" s="98"/>
      <c r="GJ671" s="98"/>
      <c r="GK671" s="98"/>
      <c r="GL671" s="98"/>
      <c r="GM671" s="98"/>
      <c r="GN671" s="98"/>
      <c r="GO671" s="98"/>
      <c r="GP671" s="98"/>
      <c r="GQ671" s="98"/>
      <c r="GR671" s="98"/>
      <c r="GS671" s="98"/>
      <c r="GT671" s="98"/>
      <c r="GU671" s="98"/>
      <c r="GV671" s="98"/>
      <c r="GW671" s="98"/>
      <c r="GX671" s="98"/>
      <c r="GY671" s="98"/>
      <c r="GZ671" s="98"/>
      <c r="HA671" s="98"/>
      <c r="HB671" s="98"/>
      <c r="HC671" s="98"/>
      <c r="HD671" s="98"/>
      <c r="HE671" s="98"/>
      <c r="HF671" s="98"/>
      <c r="HG671" s="98"/>
      <c r="HH671" s="98"/>
      <c r="HI671" s="98"/>
      <c r="HJ671" s="98"/>
      <c r="HK671" s="98"/>
      <c r="HL671" s="98"/>
      <c r="HM671" s="98"/>
      <c r="HN671" s="98"/>
      <c r="HO671" s="98"/>
      <c r="HP671" s="98"/>
      <c r="HQ671" s="98"/>
      <c r="HR671" s="98"/>
      <c r="HS671" s="98"/>
      <c r="HT671" s="98"/>
      <c r="HU671" s="98"/>
      <c r="HV671" s="98"/>
      <c r="HW671" s="98"/>
      <c r="HX671" s="98"/>
      <c r="HY671" s="98"/>
      <c r="HZ671" s="98"/>
      <c r="IA671" s="98"/>
      <c r="IB671" s="98"/>
      <c r="IC671" s="98"/>
      <c r="ID671" s="98"/>
      <c r="IE671" s="98"/>
      <c r="IF671" s="98"/>
      <c r="IG671" s="98"/>
      <c r="IH671" s="98"/>
      <c r="II671" s="98"/>
      <c r="IJ671" s="98"/>
      <c r="IK671" s="98"/>
      <c r="IL671" s="98"/>
      <c r="IM671" s="98"/>
      <c r="IN671" s="98"/>
      <c r="IO671" s="98"/>
      <c r="IP671" s="98"/>
      <c r="IQ671" s="98"/>
      <c r="IR671" s="98"/>
      <c r="IS671" s="98"/>
      <c r="IT671" s="98"/>
      <c r="IU671" s="98"/>
      <c r="IV671" s="98"/>
    </row>
    <row r="672" spans="1:256" s="106" customFormat="1">
      <c r="A672" s="78">
        <v>39</v>
      </c>
      <c r="B672" s="78" t="s">
        <v>918</v>
      </c>
      <c r="C672" s="74" t="s">
        <v>919</v>
      </c>
      <c r="D672" s="31" t="s">
        <v>893</v>
      </c>
      <c r="E672" s="89" t="s">
        <v>36</v>
      </c>
      <c r="F672" s="79">
        <v>1</v>
      </c>
      <c r="G672" s="80">
        <v>55000</v>
      </c>
      <c r="H672" s="84">
        <f t="shared" si="43"/>
        <v>55000</v>
      </c>
      <c r="I672" s="84">
        <f t="shared" si="44"/>
        <v>65450</v>
      </c>
      <c r="J672" s="105">
        <f t="shared" si="45"/>
        <v>11044.176706827307</v>
      </c>
      <c r="K672" s="78" t="s">
        <v>26</v>
      </c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78"/>
      <c r="AE672" s="78"/>
      <c r="AF672" s="78"/>
      <c r="AG672" s="78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8"/>
      <c r="AU672" s="78"/>
      <c r="AV672" s="78"/>
      <c r="AW672" s="78"/>
      <c r="AX672" s="78"/>
      <c r="AY672" s="78"/>
      <c r="AZ672" s="78"/>
      <c r="BA672" s="78"/>
      <c r="BB672" s="78"/>
      <c r="BC672" s="78"/>
      <c r="BD672" s="78"/>
      <c r="BE672" s="78"/>
      <c r="BF672" s="78"/>
      <c r="BG672" s="78"/>
      <c r="BH672" s="78"/>
      <c r="BI672" s="78"/>
      <c r="BJ672" s="78"/>
      <c r="BK672" s="78"/>
      <c r="BL672" s="78"/>
      <c r="BM672" s="78"/>
      <c r="BN672" s="78"/>
      <c r="BO672" s="78"/>
      <c r="BP672" s="78"/>
      <c r="BQ672" s="78"/>
      <c r="BR672" s="78"/>
      <c r="BS672" s="78"/>
      <c r="BT672" s="78"/>
      <c r="BU672" s="78"/>
      <c r="BV672" s="78"/>
      <c r="BW672" s="78"/>
      <c r="BX672" s="78"/>
      <c r="BY672" s="78"/>
      <c r="BZ672" s="78"/>
      <c r="CA672" s="78"/>
      <c r="CB672" s="78"/>
      <c r="CC672" s="78"/>
      <c r="CD672" s="78"/>
      <c r="CE672" s="78"/>
      <c r="CF672" s="78"/>
      <c r="CG672" s="78"/>
      <c r="CH672" s="78"/>
      <c r="CI672" s="78"/>
      <c r="CJ672" s="78"/>
      <c r="CK672" s="78"/>
      <c r="CL672" s="78"/>
      <c r="CM672" s="78"/>
      <c r="CN672" s="78"/>
      <c r="CO672" s="78"/>
      <c r="CP672" s="78"/>
      <c r="CQ672" s="78"/>
      <c r="CR672" s="78"/>
      <c r="CS672" s="78"/>
      <c r="CT672" s="78"/>
      <c r="CU672" s="78"/>
      <c r="CV672" s="78"/>
      <c r="CW672" s="78"/>
      <c r="CX672" s="78"/>
      <c r="CY672" s="78"/>
      <c r="CZ672" s="78"/>
      <c r="DA672" s="78"/>
      <c r="DB672" s="78"/>
      <c r="DC672" s="78"/>
      <c r="DD672" s="78"/>
      <c r="DE672" s="78"/>
      <c r="DF672" s="78"/>
      <c r="DG672" s="78"/>
      <c r="DH672" s="78"/>
      <c r="DI672" s="78"/>
      <c r="DJ672" s="78"/>
      <c r="DK672" s="78"/>
      <c r="DL672" s="78"/>
      <c r="DM672" s="78"/>
      <c r="DN672" s="78"/>
      <c r="DO672" s="78"/>
      <c r="DP672" s="78"/>
      <c r="DQ672" s="78"/>
      <c r="DR672" s="78"/>
      <c r="DS672" s="78"/>
      <c r="DT672" s="78"/>
      <c r="DU672" s="78"/>
      <c r="DV672" s="78"/>
      <c r="DW672" s="78"/>
      <c r="DX672" s="78"/>
      <c r="DY672" s="78"/>
      <c r="DZ672" s="78"/>
      <c r="EA672" s="78"/>
      <c r="EB672" s="78"/>
      <c r="EC672" s="78"/>
      <c r="ED672" s="78"/>
      <c r="EE672" s="78"/>
      <c r="EF672" s="78"/>
      <c r="EG672" s="78"/>
      <c r="EH672" s="78"/>
      <c r="EI672" s="78"/>
      <c r="EJ672" s="78"/>
      <c r="EK672" s="78"/>
      <c r="EL672" s="78"/>
      <c r="EM672" s="78"/>
      <c r="EN672" s="78"/>
      <c r="EO672" s="78"/>
      <c r="EP672" s="78"/>
      <c r="EQ672" s="78"/>
      <c r="ER672" s="78"/>
      <c r="ES672" s="78"/>
      <c r="ET672" s="78"/>
      <c r="EU672" s="78"/>
      <c r="EV672" s="78"/>
      <c r="EW672" s="78"/>
      <c r="EX672" s="78"/>
      <c r="EY672" s="78"/>
      <c r="EZ672" s="78"/>
      <c r="FA672" s="78"/>
      <c r="FB672" s="78"/>
      <c r="FC672" s="78"/>
      <c r="FD672" s="78"/>
      <c r="FE672" s="78"/>
      <c r="FF672" s="78"/>
      <c r="FG672" s="78"/>
      <c r="FH672" s="78"/>
      <c r="FI672" s="78"/>
      <c r="FJ672" s="78"/>
      <c r="FK672" s="78"/>
      <c r="FL672" s="78"/>
      <c r="FM672" s="78"/>
      <c r="FN672" s="78"/>
      <c r="FO672" s="78"/>
      <c r="FP672" s="78"/>
      <c r="FQ672" s="78"/>
      <c r="FR672" s="78"/>
      <c r="FS672" s="78"/>
      <c r="FT672" s="78"/>
      <c r="FU672" s="78"/>
      <c r="FV672" s="78"/>
      <c r="FW672" s="78"/>
      <c r="FX672" s="78"/>
      <c r="FY672" s="78"/>
      <c r="FZ672" s="78"/>
      <c r="GA672" s="78"/>
      <c r="GB672" s="78"/>
      <c r="GC672" s="78"/>
      <c r="GD672" s="78"/>
      <c r="GE672" s="78"/>
      <c r="GF672" s="78"/>
      <c r="GG672" s="78"/>
      <c r="GH672" s="78"/>
      <c r="GI672" s="78"/>
      <c r="GJ672" s="78"/>
      <c r="GK672" s="78"/>
      <c r="GL672" s="78"/>
      <c r="GM672" s="78"/>
      <c r="GN672" s="78"/>
      <c r="GO672" s="78"/>
      <c r="GP672" s="78"/>
      <c r="GQ672" s="78"/>
      <c r="GR672" s="78"/>
      <c r="GS672" s="78"/>
      <c r="GT672" s="78"/>
      <c r="GU672" s="78"/>
      <c r="GV672" s="78"/>
      <c r="GW672" s="78"/>
      <c r="GX672" s="78"/>
      <c r="GY672" s="78"/>
      <c r="GZ672" s="78"/>
      <c r="HA672" s="78"/>
      <c r="HB672" s="78"/>
      <c r="HC672" s="78"/>
      <c r="HD672" s="78"/>
      <c r="HE672" s="78"/>
      <c r="HF672" s="78"/>
      <c r="HG672" s="78"/>
      <c r="HH672" s="78"/>
      <c r="HI672" s="78"/>
      <c r="HJ672" s="78"/>
      <c r="HK672" s="78"/>
      <c r="HL672" s="78"/>
      <c r="HM672" s="78"/>
      <c r="HN672" s="78"/>
      <c r="HO672" s="78"/>
      <c r="HP672" s="78"/>
      <c r="HQ672" s="78"/>
      <c r="HR672" s="78"/>
      <c r="HS672" s="78"/>
      <c r="HT672" s="78"/>
      <c r="HU672" s="78"/>
      <c r="HV672" s="78"/>
      <c r="HW672" s="78"/>
      <c r="HX672" s="78"/>
      <c r="HY672" s="78"/>
      <c r="HZ672" s="78"/>
      <c r="IA672" s="78"/>
      <c r="IB672" s="78"/>
      <c r="IC672" s="78"/>
      <c r="ID672" s="78"/>
      <c r="IE672" s="78"/>
      <c r="IF672" s="78"/>
      <c r="IG672" s="78"/>
      <c r="IH672" s="78"/>
      <c r="II672" s="78"/>
      <c r="IJ672" s="78"/>
      <c r="IK672" s="78"/>
      <c r="IL672" s="78"/>
      <c r="IM672" s="78"/>
      <c r="IN672" s="78"/>
      <c r="IO672" s="78"/>
      <c r="IP672" s="78"/>
      <c r="IQ672" s="78"/>
      <c r="IR672" s="78"/>
      <c r="IS672" s="78"/>
      <c r="IT672" s="78"/>
      <c r="IU672" s="78"/>
      <c r="IV672" s="78"/>
    </row>
    <row r="673" spans="1:256" s="106" customFormat="1">
      <c r="A673" s="78">
        <v>40</v>
      </c>
      <c r="B673" s="78" t="s">
        <v>920</v>
      </c>
      <c r="C673" s="74" t="s">
        <v>921</v>
      </c>
      <c r="D673" s="31" t="s">
        <v>893</v>
      </c>
      <c r="E673" s="78" t="s">
        <v>36</v>
      </c>
      <c r="F673" s="79">
        <v>1</v>
      </c>
      <c r="G673" s="80">
        <v>50000</v>
      </c>
      <c r="H673" s="84">
        <f t="shared" si="43"/>
        <v>50000</v>
      </c>
      <c r="I673" s="84">
        <f t="shared" si="44"/>
        <v>59500</v>
      </c>
      <c r="J673" s="105">
        <f t="shared" si="45"/>
        <v>10040.160642570279</v>
      </c>
      <c r="K673" s="78" t="s">
        <v>26</v>
      </c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78"/>
      <c r="AE673" s="78"/>
      <c r="AF673" s="78"/>
      <c r="AG673" s="78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8"/>
      <c r="AU673" s="78"/>
      <c r="AV673" s="78"/>
      <c r="AW673" s="78"/>
      <c r="AX673" s="78"/>
      <c r="AY673" s="78"/>
      <c r="AZ673" s="78"/>
      <c r="BA673" s="78"/>
      <c r="BB673" s="78"/>
      <c r="BC673" s="78"/>
      <c r="BD673" s="78"/>
      <c r="BE673" s="78"/>
      <c r="BF673" s="78"/>
      <c r="BG673" s="78"/>
      <c r="BH673" s="78"/>
      <c r="BI673" s="78"/>
      <c r="BJ673" s="78"/>
      <c r="BK673" s="78"/>
      <c r="BL673" s="78"/>
      <c r="BM673" s="78"/>
      <c r="BN673" s="78"/>
      <c r="BO673" s="78"/>
      <c r="BP673" s="78"/>
      <c r="BQ673" s="78"/>
      <c r="BR673" s="78"/>
      <c r="BS673" s="78"/>
      <c r="BT673" s="78"/>
      <c r="BU673" s="78"/>
      <c r="BV673" s="78"/>
      <c r="BW673" s="78"/>
      <c r="BX673" s="78"/>
      <c r="BY673" s="78"/>
      <c r="BZ673" s="78"/>
      <c r="CA673" s="78"/>
      <c r="CB673" s="78"/>
      <c r="CC673" s="78"/>
      <c r="CD673" s="78"/>
      <c r="CE673" s="78"/>
      <c r="CF673" s="78"/>
      <c r="CG673" s="78"/>
      <c r="CH673" s="78"/>
      <c r="CI673" s="78"/>
      <c r="CJ673" s="78"/>
      <c r="CK673" s="78"/>
      <c r="CL673" s="78"/>
      <c r="CM673" s="78"/>
      <c r="CN673" s="78"/>
      <c r="CO673" s="78"/>
      <c r="CP673" s="78"/>
      <c r="CQ673" s="78"/>
      <c r="CR673" s="78"/>
      <c r="CS673" s="78"/>
      <c r="CT673" s="78"/>
      <c r="CU673" s="78"/>
      <c r="CV673" s="78"/>
      <c r="CW673" s="78"/>
      <c r="CX673" s="78"/>
      <c r="CY673" s="78"/>
      <c r="CZ673" s="78"/>
      <c r="DA673" s="78"/>
      <c r="DB673" s="78"/>
      <c r="DC673" s="78"/>
      <c r="DD673" s="78"/>
      <c r="DE673" s="78"/>
      <c r="DF673" s="78"/>
      <c r="DG673" s="78"/>
      <c r="DH673" s="78"/>
      <c r="DI673" s="78"/>
      <c r="DJ673" s="78"/>
      <c r="DK673" s="78"/>
      <c r="DL673" s="78"/>
      <c r="DM673" s="78"/>
      <c r="DN673" s="78"/>
      <c r="DO673" s="78"/>
      <c r="DP673" s="78"/>
      <c r="DQ673" s="78"/>
      <c r="DR673" s="78"/>
      <c r="DS673" s="78"/>
      <c r="DT673" s="78"/>
      <c r="DU673" s="78"/>
      <c r="DV673" s="78"/>
      <c r="DW673" s="78"/>
      <c r="DX673" s="78"/>
      <c r="DY673" s="78"/>
      <c r="DZ673" s="78"/>
      <c r="EA673" s="78"/>
      <c r="EB673" s="78"/>
      <c r="EC673" s="78"/>
      <c r="ED673" s="78"/>
      <c r="EE673" s="78"/>
      <c r="EF673" s="78"/>
      <c r="EG673" s="78"/>
      <c r="EH673" s="78"/>
      <c r="EI673" s="78"/>
      <c r="EJ673" s="78"/>
      <c r="EK673" s="78"/>
      <c r="EL673" s="78"/>
      <c r="EM673" s="78"/>
      <c r="EN673" s="78"/>
      <c r="EO673" s="78"/>
      <c r="EP673" s="78"/>
      <c r="EQ673" s="78"/>
      <c r="ER673" s="78"/>
      <c r="ES673" s="78"/>
      <c r="ET673" s="78"/>
      <c r="EU673" s="78"/>
      <c r="EV673" s="78"/>
      <c r="EW673" s="78"/>
      <c r="EX673" s="78"/>
      <c r="EY673" s="78"/>
      <c r="EZ673" s="78"/>
      <c r="FA673" s="78"/>
      <c r="FB673" s="78"/>
      <c r="FC673" s="78"/>
      <c r="FD673" s="78"/>
      <c r="FE673" s="78"/>
      <c r="FF673" s="78"/>
      <c r="FG673" s="78"/>
      <c r="FH673" s="78"/>
      <c r="FI673" s="78"/>
      <c r="FJ673" s="78"/>
      <c r="FK673" s="78"/>
      <c r="FL673" s="78"/>
      <c r="FM673" s="78"/>
      <c r="FN673" s="78"/>
      <c r="FO673" s="78"/>
      <c r="FP673" s="78"/>
      <c r="FQ673" s="78"/>
      <c r="FR673" s="78"/>
      <c r="FS673" s="78"/>
      <c r="FT673" s="78"/>
      <c r="FU673" s="78"/>
      <c r="FV673" s="78"/>
      <c r="FW673" s="78"/>
      <c r="FX673" s="78"/>
      <c r="FY673" s="78"/>
      <c r="FZ673" s="78"/>
      <c r="GA673" s="78"/>
      <c r="GB673" s="78"/>
      <c r="GC673" s="78"/>
      <c r="GD673" s="78"/>
      <c r="GE673" s="78"/>
      <c r="GF673" s="78"/>
      <c r="GG673" s="78"/>
      <c r="GH673" s="78"/>
      <c r="GI673" s="78"/>
      <c r="GJ673" s="78"/>
      <c r="GK673" s="78"/>
      <c r="GL673" s="78"/>
      <c r="GM673" s="78"/>
      <c r="GN673" s="78"/>
      <c r="GO673" s="78"/>
      <c r="GP673" s="78"/>
      <c r="GQ673" s="78"/>
      <c r="GR673" s="78"/>
      <c r="GS673" s="78"/>
      <c r="GT673" s="78"/>
      <c r="GU673" s="78"/>
      <c r="GV673" s="78"/>
      <c r="GW673" s="78"/>
      <c r="GX673" s="78"/>
      <c r="GY673" s="78"/>
      <c r="GZ673" s="78"/>
      <c r="HA673" s="78"/>
      <c r="HB673" s="78"/>
      <c r="HC673" s="78"/>
      <c r="HD673" s="78"/>
      <c r="HE673" s="78"/>
      <c r="HF673" s="78"/>
      <c r="HG673" s="78"/>
      <c r="HH673" s="78"/>
      <c r="HI673" s="78"/>
      <c r="HJ673" s="78"/>
      <c r="HK673" s="78"/>
      <c r="HL673" s="78"/>
      <c r="HM673" s="78"/>
      <c r="HN673" s="78"/>
      <c r="HO673" s="78"/>
      <c r="HP673" s="78"/>
      <c r="HQ673" s="78"/>
      <c r="HR673" s="78"/>
      <c r="HS673" s="78"/>
      <c r="HT673" s="78"/>
      <c r="HU673" s="78"/>
      <c r="HV673" s="78"/>
      <c r="HW673" s="78"/>
      <c r="HX673" s="78"/>
      <c r="HY673" s="78"/>
      <c r="HZ673" s="78"/>
      <c r="IA673" s="78"/>
      <c r="IB673" s="78"/>
      <c r="IC673" s="78"/>
      <c r="ID673" s="78"/>
      <c r="IE673" s="78"/>
      <c r="IF673" s="78"/>
      <c r="IG673" s="78"/>
      <c r="IH673" s="78"/>
      <c r="II673" s="78"/>
      <c r="IJ673" s="78"/>
      <c r="IK673" s="78"/>
      <c r="IL673" s="78"/>
      <c r="IM673" s="78"/>
      <c r="IN673" s="78"/>
      <c r="IO673" s="78"/>
      <c r="IP673" s="78"/>
      <c r="IQ673" s="78"/>
      <c r="IR673" s="78"/>
      <c r="IS673" s="78"/>
      <c r="IT673" s="78"/>
      <c r="IU673" s="78"/>
      <c r="IV673" s="78"/>
    </row>
    <row r="674" spans="1:256" s="33" customFormat="1" ht="15.75" thickBot="1">
      <c r="A674" s="75">
        <v>41</v>
      </c>
      <c r="B674" s="46" t="s">
        <v>922</v>
      </c>
      <c r="C674" s="63" t="s">
        <v>923</v>
      </c>
      <c r="D674" s="31" t="s">
        <v>893</v>
      </c>
      <c r="E674" s="31" t="s">
        <v>36</v>
      </c>
      <c r="F674" s="47">
        <v>1</v>
      </c>
      <c r="G674" s="48">
        <v>33745</v>
      </c>
      <c r="H674" s="42">
        <f t="shared" si="43"/>
        <v>33745</v>
      </c>
      <c r="I674" s="42">
        <f t="shared" si="44"/>
        <v>40156.549999999996</v>
      </c>
      <c r="J674" s="49">
        <f t="shared" si="45"/>
        <v>6776.1044176706819</v>
      </c>
      <c r="K674" s="26" t="s">
        <v>26</v>
      </c>
      <c r="L674" s="26"/>
      <c r="M674" s="26"/>
      <c r="N674" s="26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  <c r="AU674" s="19"/>
      <c r="AV674" s="19"/>
      <c r="AW674" s="19"/>
      <c r="AX674" s="19"/>
      <c r="AY674" s="19"/>
      <c r="AZ674" s="19"/>
      <c r="BA674" s="19"/>
      <c r="BB674" s="19"/>
      <c r="BC674" s="19"/>
      <c r="BD674" s="19"/>
      <c r="BE674" s="19"/>
      <c r="BF674" s="19"/>
      <c r="BG674" s="19"/>
      <c r="BH674" s="19"/>
      <c r="BI674" s="19"/>
      <c r="BJ674" s="19"/>
      <c r="BK674" s="19"/>
      <c r="BL674" s="19"/>
      <c r="BM674" s="19"/>
      <c r="BN674" s="19"/>
      <c r="BO674" s="19"/>
      <c r="BP674" s="19"/>
      <c r="BQ674" s="19"/>
      <c r="BR674" s="19"/>
      <c r="BS674" s="19"/>
      <c r="BT674" s="19"/>
      <c r="BU674" s="19"/>
      <c r="BV674" s="19"/>
      <c r="BW674" s="19"/>
      <c r="BX674" s="19"/>
      <c r="BY674" s="19"/>
      <c r="BZ674" s="19"/>
      <c r="CA674" s="19"/>
      <c r="CB674" s="19"/>
      <c r="CC674" s="19"/>
      <c r="CD674" s="19"/>
      <c r="CE674" s="19"/>
      <c r="CF674" s="19"/>
      <c r="CG674" s="19"/>
      <c r="CH674" s="19"/>
      <c r="CI674" s="19"/>
      <c r="CJ674" s="19"/>
      <c r="CK674" s="19"/>
      <c r="CL674" s="19"/>
      <c r="CM674" s="19"/>
      <c r="CN674" s="19"/>
      <c r="CO674" s="19"/>
      <c r="CP674" s="19"/>
      <c r="CQ674" s="19"/>
      <c r="CR674" s="19"/>
      <c r="CS674" s="19"/>
      <c r="CT674" s="19"/>
      <c r="CU674" s="19"/>
      <c r="CV674" s="19"/>
      <c r="CW674" s="19"/>
      <c r="CX674" s="19"/>
      <c r="CY674" s="19"/>
      <c r="CZ674" s="19"/>
      <c r="DA674" s="19"/>
      <c r="DB674" s="19"/>
      <c r="DC674" s="19"/>
      <c r="DD674" s="19"/>
      <c r="DE674" s="19"/>
      <c r="DF674" s="19"/>
      <c r="DG674" s="19"/>
      <c r="DH674" s="19"/>
      <c r="DI674" s="19"/>
      <c r="DJ674" s="19"/>
      <c r="DK674" s="19"/>
      <c r="DL674" s="19"/>
      <c r="DM674" s="19"/>
      <c r="DN674" s="19"/>
      <c r="DO674" s="19"/>
      <c r="DP674" s="19"/>
      <c r="DQ674" s="19"/>
      <c r="DR674" s="19"/>
      <c r="DS674" s="19"/>
      <c r="DT674" s="19"/>
      <c r="DU674" s="19"/>
      <c r="DV674" s="19"/>
      <c r="DW674" s="19"/>
      <c r="DX674" s="19"/>
      <c r="DY674" s="19"/>
      <c r="DZ674" s="19"/>
      <c r="EA674" s="19"/>
      <c r="EB674" s="19"/>
      <c r="EC674" s="19"/>
      <c r="ED674" s="19"/>
      <c r="EE674" s="19"/>
      <c r="EF674" s="19"/>
      <c r="EG674" s="19"/>
      <c r="EH674" s="19"/>
      <c r="EI674" s="19"/>
      <c r="EJ674" s="19"/>
      <c r="EK674" s="19"/>
      <c r="EL674" s="19"/>
      <c r="EM674" s="19"/>
      <c r="EN674" s="19"/>
      <c r="EO674" s="19"/>
      <c r="EP674" s="19"/>
      <c r="EQ674" s="19"/>
      <c r="ER674" s="19"/>
      <c r="ES674" s="19"/>
      <c r="ET674" s="19"/>
      <c r="EU674" s="19"/>
      <c r="EV674" s="19"/>
      <c r="EW674" s="19"/>
      <c r="EX674" s="19"/>
      <c r="EY674" s="19"/>
      <c r="EZ674" s="19"/>
      <c r="FA674" s="19"/>
      <c r="FB674" s="19"/>
      <c r="FC674" s="19"/>
      <c r="FD674" s="19"/>
      <c r="FE674" s="19"/>
      <c r="FF674" s="19"/>
      <c r="FG674" s="19"/>
      <c r="FH674" s="19"/>
      <c r="FI674" s="19"/>
      <c r="FJ674" s="19"/>
      <c r="FK674" s="19"/>
      <c r="FL674" s="19"/>
      <c r="FM674" s="19"/>
      <c r="FN674" s="19"/>
      <c r="FO674" s="19"/>
      <c r="FP674" s="19"/>
      <c r="FQ674" s="19"/>
      <c r="FR674" s="19"/>
      <c r="FS674" s="19"/>
      <c r="FT674" s="19"/>
      <c r="FU674" s="19"/>
      <c r="FV674" s="19"/>
      <c r="FW674" s="19"/>
      <c r="FX674" s="19"/>
      <c r="FY674" s="19"/>
      <c r="FZ674" s="19"/>
      <c r="GA674" s="19"/>
      <c r="GB674" s="19"/>
      <c r="GC674" s="19"/>
      <c r="GD674" s="19"/>
      <c r="GE674" s="19"/>
      <c r="GF674" s="19"/>
      <c r="GG674" s="19"/>
      <c r="GH674" s="19"/>
      <c r="GI674" s="19"/>
      <c r="GJ674" s="19"/>
      <c r="GK674" s="19"/>
      <c r="GL674" s="19"/>
      <c r="GM674" s="19"/>
      <c r="GN674" s="19"/>
      <c r="GO674" s="19"/>
      <c r="GP674" s="19"/>
      <c r="GQ674" s="19"/>
      <c r="GR674" s="19"/>
      <c r="GS674" s="19"/>
      <c r="GT674" s="19"/>
      <c r="GU674" s="19"/>
      <c r="GV674" s="19"/>
      <c r="GW674" s="19"/>
      <c r="GX674" s="19"/>
      <c r="GY674" s="19"/>
      <c r="GZ674" s="19"/>
      <c r="HA674" s="19"/>
      <c r="HB674" s="19"/>
      <c r="HC674" s="19"/>
      <c r="HD674" s="19"/>
      <c r="HE674" s="19"/>
      <c r="HF674" s="19"/>
      <c r="HG674" s="19"/>
      <c r="HH674" s="19"/>
      <c r="HI674" s="19"/>
      <c r="HJ674" s="19"/>
      <c r="HK674" s="19"/>
      <c r="HL674" s="19"/>
      <c r="HM674" s="19"/>
      <c r="HN674" s="19"/>
      <c r="HO674" s="19"/>
      <c r="HP674" s="19"/>
      <c r="HQ674" s="19"/>
      <c r="HR674" s="19"/>
      <c r="HS674" s="19"/>
      <c r="HT674" s="19"/>
      <c r="HU674" s="19"/>
      <c r="HV674" s="19"/>
      <c r="HW674" s="19"/>
      <c r="HX674" s="19"/>
      <c r="HY674" s="19"/>
      <c r="HZ674" s="19"/>
      <c r="IA674" s="19"/>
      <c r="IB674" s="19"/>
      <c r="IC674" s="19"/>
      <c r="ID674" s="19"/>
      <c r="IE674" s="19"/>
      <c r="IF674" s="19"/>
      <c r="IG674" s="19"/>
      <c r="IH674" s="19"/>
      <c r="II674" s="19"/>
      <c r="IJ674" s="19"/>
      <c r="IK674" s="19"/>
      <c r="IL674" s="19"/>
      <c r="IM674" s="19"/>
      <c r="IN674" s="19"/>
      <c r="IO674" s="19"/>
      <c r="IP674" s="19"/>
      <c r="IQ674" s="19"/>
      <c r="IR674" s="19"/>
      <c r="IS674" s="19"/>
      <c r="IT674" s="19"/>
      <c r="IU674" s="19"/>
      <c r="IV674" s="19"/>
    </row>
    <row r="675" spans="1:256" s="6" customFormat="1" ht="15.75" thickBot="1">
      <c r="A675" s="53"/>
      <c r="B675" s="54" t="s">
        <v>924</v>
      </c>
      <c r="C675" s="55"/>
      <c r="D675" s="55"/>
      <c r="E675" s="55"/>
      <c r="F675" s="56"/>
      <c r="G675" s="57"/>
      <c r="H675" s="57">
        <f>SUM(H640:H674)</f>
        <v>819195</v>
      </c>
      <c r="I675" s="57">
        <f>SUM(I640:I674)</f>
        <v>974842.05</v>
      </c>
      <c r="J675" s="58">
        <f>SUM(J640:J674)</f>
        <v>164496.98795180727</v>
      </c>
      <c r="K675" s="107"/>
      <c r="L675" s="60"/>
      <c r="M675" s="60"/>
      <c r="N675" s="60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2"/>
      <c r="DW675" s="2"/>
      <c r="DX675" s="2"/>
      <c r="DY675" s="2"/>
      <c r="DZ675" s="2"/>
      <c r="EA675" s="2"/>
      <c r="EB675" s="2"/>
      <c r="EC675" s="2"/>
      <c r="ED675" s="2"/>
      <c r="EE675" s="2"/>
      <c r="EF675" s="2"/>
      <c r="EG675" s="2"/>
      <c r="EH675" s="2"/>
      <c r="EI675" s="2"/>
      <c r="EJ675" s="2"/>
      <c r="EK675" s="2"/>
      <c r="EL675" s="2"/>
      <c r="EM675" s="2"/>
      <c r="EN675" s="2"/>
      <c r="EO675" s="2"/>
      <c r="EP675" s="2"/>
      <c r="EQ675" s="2"/>
      <c r="ER675" s="2"/>
      <c r="ES675" s="2"/>
      <c r="ET675" s="2"/>
      <c r="EU675" s="2"/>
      <c r="EV675" s="2"/>
      <c r="EW675" s="2"/>
      <c r="EX675" s="2"/>
      <c r="EY675" s="2"/>
      <c r="EZ675" s="2"/>
      <c r="FA675" s="2"/>
      <c r="FB675" s="2"/>
      <c r="FC675" s="2"/>
      <c r="FD675" s="2"/>
      <c r="FE675" s="2"/>
      <c r="FF675" s="2"/>
      <c r="FG675" s="2"/>
      <c r="FH675" s="2"/>
      <c r="FI675" s="2"/>
      <c r="FJ675" s="2"/>
      <c r="FK675" s="2"/>
      <c r="FL675" s="2"/>
      <c r="FM675" s="2"/>
      <c r="FN675" s="2"/>
      <c r="FO675" s="2"/>
      <c r="FP675" s="2"/>
      <c r="FQ675" s="2"/>
      <c r="FR675" s="2"/>
      <c r="FS675" s="2"/>
      <c r="FT675" s="2"/>
      <c r="FU675" s="2"/>
      <c r="FV675" s="2"/>
      <c r="FW675" s="2"/>
      <c r="FX675" s="2"/>
      <c r="FY675" s="2"/>
      <c r="FZ675" s="2"/>
      <c r="GA675" s="2"/>
      <c r="GB675" s="2"/>
      <c r="GC675" s="2"/>
      <c r="GD675" s="2"/>
      <c r="GE675" s="2"/>
      <c r="GF675" s="2"/>
      <c r="GG675" s="2"/>
      <c r="GH675" s="2"/>
      <c r="GI675" s="2"/>
      <c r="GJ675" s="2"/>
      <c r="GK675" s="2"/>
      <c r="GL675" s="2"/>
      <c r="GM675" s="2"/>
      <c r="GN675" s="2"/>
      <c r="GO675" s="2"/>
      <c r="GP675" s="2"/>
      <c r="GQ675" s="2"/>
      <c r="GR675" s="2"/>
      <c r="GS675" s="2"/>
      <c r="GT675" s="2"/>
      <c r="GU675" s="2"/>
      <c r="GV675" s="2"/>
      <c r="GW675" s="2"/>
      <c r="GX675" s="2"/>
      <c r="GY675" s="2"/>
      <c r="GZ675" s="2"/>
      <c r="HA675" s="2"/>
      <c r="HB675" s="2"/>
      <c r="HC675" s="2"/>
      <c r="HD675" s="2"/>
      <c r="HE675" s="2"/>
      <c r="HF675" s="2"/>
      <c r="HG675" s="2"/>
      <c r="HH675" s="2"/>
      <c r="HI675" s="2"/>
      <c r="HJ675" s="2"/>
      <c r="HK675" s="2"/>
      <c r="HL675" s="2"/>
      <c r="HM675" s="2"/>
      <c r="HN675" s="2"/>
      <c r="HO675" s="2"/>
      <c r="HP675" s="2"/>
      <c r="HQ675" s="2"/>
      <c r="HR675" s="2"/>
      <c r="HS675" s="2"/>
      <c r="HT675" s="2"/>
      <c r="HU675" s="2"/>
      <c r="HV675" s="2"/>
      <c r="HW675" s="2"/>
      <c r="HX675" s="2"/>
      <c r="HY675" s="2"/>
      <c r="HZ675" s="2"/>
      <c r="IA675" s="2"/>
      <c r="IB675" s="2"/>
      <c r="IC675" s="2"/>
      <c r="ID675" s="2"/>
      <c r="IE675" s="2"/>
      <c r="IF675" s="2"/>
      <c r="IG675" s="2"/>
      <c r="IH675" s="2"/>
      <c r="II675" s="2"/>
      <c r="IJ675" s="2"/>
      <c r="IK675" s="2"/>
      <c r="IL675" s="2"/>
      <c r="IM675" s="2"/>
      <c r="IN675" s="2"/>
      <c r="IO675" s="2"/>
      <c r="IP675" s="2"/>
      <c r="IQ675" s="2"/>
      <c r="IR675" s="2"/>
      <c r="IS675" s="2"/>
      <c r="IT675" s="2"/>
      <c r="IU675" s="2"/>
      <c r="IV675" s="2"/>
    </row>
    <row r="676" spans="1:256" s="6" customFormat="1">
      <c r="A676" s="15"/>
      <c r="B676" s="15"/>
      <c r="C676" s="15"/>
      <c r="D676" s="15"/>
      <c r="E676" s="15"/>
      <c r="F676" s="16"/>
      <c r="G676" s="17"/>
      <c r="H676" s="17"/>
      <c r="I676" s="17"/>
      <c r="J676" s="17"/>
      <c r="K676" s="15"/>
      <c r="L676" s="15"/>
      <c r="M676" s="15"/>
      <c r="N676" s="15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2"/>
      <c r="DW676" s="2"/>
      <c r="DX676" s="2"/>
      <c r="DY676" s="2"/>
      <c r="DZ676" s="2"/>
      <c r="EA676" s="2"/>
      <c r="EB676" s="2"/>
      <c r="EC676" s="2"/>
      <c r="ED676" s="2"/>
      <c r="EE676" s="2"/>
      <c r="EF676" s="2"/>
      <c r="EG676" s="2"/>
      <c r="EH676" s="2"/>
      <c r="EI676" s="2"/>
      <c r="EJ676" s="2"/>
      <c r="EK676" s="2"/>
      <c r="EL676" s="2"/>
      <c r="EM676" s="2"/>
      <c r="EN676" s="2"/>
      <c r="EO676" s="2"/>
      <c r="EP676" s="2"/>
      <c r="EQ676" s="2"/>
      <c r="ER676" s="2"/>
      <c r="ES676" s="2"/>
      <c r="ET676" s="2"/>
      <c r="EU676" s="2"/>
      <c r="EV676" s="2"/>
      <c r="EW676" s="2"/>
      <c r="EX676" s="2"/>
      <c r="EY676" s="2"/>
      <c r="EZ676" s="2"/>
      <c r="FA676" s="2"/>
      <c r="FB676" s="2"/>
      <c r="FC676" s="2"/>
      <c r="FD676" s="2"/>
      <c r="FE676" s="2"/>
      <c r="FF676" s="2"/>
      <c r="FG676" s="2"/>
      <c r="FH676" s="2"/>
      <c r="FI676" s="2"/>
      <c r="FJ676" s="2"/>
      <c r="FK676" s="2"/>
      <c r="FL676" s="2"/>
      <c r="FM676" s="2"/>
      <c r="FN676" s="2"/>
      <c r="FO676" s="2"/>
      <c r="FP676" s="2"/>
      <c r="FQ676" s="2"/>
      <c r="FR676" s="2"/>
      <c r="FS676" s="2"/>
      <c r="FT676" s="2"/>
      <c r="FU676" s="2"/>
      <c r="FV676" s="2"/>
      <c r="FW676" s="2"/>
      <c r="FX676" s="2"/>
      <c r="FY676" s="2"/>
      <c r="FZ676" s="2"/>
      <c r="GA676" s="2"/>
      <c r="GB676" s="2"/>
      <c r="GC676" s="2"/>
      <c r="GD676" s="2"/>
      <c r="GE676" s="2"/>
      <c r="GF676" s="2"/>
      <c r="GG676" s="2"/>
      <c r="GH676" s="2"/>
      <c r="GI676" s="2"/>
      <c r="GJ676" s="2"/>
      <c r="GK676" s="2"/>
      <c r="GL676" s="2"/>
      <c r="GM676" s="2"/>
      <c r="GN676" s="2"/>
      <c r="GO676" s="2"/>
      <c r="GP676" s="2"/>
      <c r="GQ676" s="2"/>
      <c r="GR676" s="2"/>
      <c r="GS676" s="2"/>
      <c r="GT676" s="2"/>
      <c r="GU676" s="2"/>
      <c r="GV676" s="2"/>
      <c r="GW676" s="2"/>
      <c r="GX676" s="2"/>
      <c r="GY676" s="2"/>
      <c r="GZ676" s="2"/>
      <c r="HA676" s="2"/>
      <c r="HB676" s="2"/>
      <c r="HC676" s="2"/>
      <c r="HD676" s="2"/>
      <c r="HE676" s="2"/>
      <c r="HF676" s="2"/>
      <c r="HG676" s="2"/>
      <c r="HH676" s="2"/>
      <c r="HI676" s="2"/>
      <c r="HJ676" s="2"/>
      <c r="HK676" s="2"/>
      <c r="HL676" s="2"/>
      <c r="HM676" s="2"/>
      <c r="HN676" s="2"/>
      <c r="HO676" s="2"/>
      <c r="HP676" s="2"/>
      <c r="HQ676" s="2"/>
      <c r="HR676" s="2"/>
      <c r="HS676" s="2"/>
      <c r="HT676" s="2"/>
      <c r="HU676" s="2"/>
      <c r="HV676" s="2"/>
      <c r="HW676" s="2"/>
      <c r="HX676" s="2"/>
      <c r="HY676" s="2"/>
      <c r="HZ676" s="2"/>
      <c r="IA676" s="2"/>
      <c r="IB676" s="2"/>
      <c r="IC676" s="2"/>
      <c r="ID676" s="2"/>
      <c r="IE676" s="2"/>
      <c r="IF676" s="2"/>
      <c r="IG676" s="2"/>
      <c r="IH676" s="2"/>
      <c r="II676" s="2"/>
      <c r="IJ676" s="2"/>
      <c r="IK676" s="2"/>
      <c r="IL676" s="2"/>
      <c r="IM676" s="2"/>
      <c r="IN676" s="2"/>
      <c r="IO676" s="2"/>
      <c r="IP676" s="2"/>
      <c r="IQ676" s="2"/>
      <c r="IR676" s="2"/>
      <c r="IS676" s="2"/>
      <c r="IT676" s="2"/>
      <c r="IU676" s="2"/>
      <c r="IV676" s="2"/>
    </row>
    <row r="677" spans="1:256" s="6" customFormat="1">
      <c r="A677" s="2"/>
      <c r="B677" s="7" t="s">
        <v>6</v>
      </c>
      <c r="C677" s="2"/>
      <c r="D677" s="2"/>
      <c r="E677" s="2"/>
      <c r="F677" s="4"/>
      <c r="G677" s="5"/>
      <c r="H677" s="5"/>
      <c r="I677" s="5"/>
      <c r="J677" s="5"/>
      <c r="K677" s="2"/>
      <c r="L677" s="18"/>
      <c r="M677" s="18"/>
      <c r="N677" s="2"/>
    </row>
    <row r="678" spans="1:256" s="6" customFormat="1">
      <c r="A678" s="7"/>
      <c r="B678" s="7" t="s">
        <v>925</v>
      </c>
      <c r="C678" s="7"/>
      <c r="D678" s="7"/>
      <c r="E678" s="7"/>
      <c r="F678" s="65"/>
      <c r="G678" s="66"/>
      <c r="H678" s="66"/>
      <c r="I678" s="66"/>
      <c r="J678" s="66"/>
      <c r="K678" s="7"/>
      <c r="L678" s="7"/>
      <c r="M678" s="19"/>
      <c r="N678" s="19"/>
    </row>
    <row r="679" spans="1:256" s="6" customFormat="1" ht="74.25" customHeight="1">
      <c r="A679" s="20" t="s">
        <v>8</v>
      </c>
      <c r="B679" s="20" t="s">
        <v>9</v>
      </c>
      <c r="C679" s="20" t="s">
        <v>10</v>
      </c>
      <c r="D679" s="20" t="s">
        <v>11</v>
      </c>
      <c r="E679" s="20" t="s">
        <v>12</v>
      </c>
      <c r="F679" s="22" t="s">
        <v>13</v>
      </c>
      <c r="G679" s="23" t="s">
        <v>14</v>
      </c>
      <c r="H679" s="23" t="s">
        <v>15</v>
      </c>
      <c r="I679" s="23" t="s">
        <v>16</v>
      </c>
      <c r="J679" s="24" t="s">
        <v>17</v>
      </c>
      <c r="K679" s="20" t="s">
        <v>18</v>
      </c>
      <c r="L679" s="20" t="s">
        <v>19</v>
      </c>
      <c r="M679" s="20" t="s">
        <v>20</v>
      </c>
      <c r="N679" s="25" t="s">
        <v>21</v>
      </c>
    </row>
    <row r="680" spans="1:256" s="33" customFormat="1" ht="57.75" customHeight="1">
      <c r="A680" s="26">
        <v>1</v>
      </c>
      <c r="B680" s="26" t="s">
        <v>926</v>
      </c>
      <c r="C680" s="31" t="s">
        <v>927</v>
      </c>
      <c r="D680" s="26" t="s">
        <v>24</v>
      </c>
      <c r="E680" s="108" t="s">
        <v>928</v>
      </c>
      <c r="F680" s="27">
        <v>10000</v>
      </c>
      <c r="G680" s="35">
        <v>3</v>
      </c>
      <c r="H680" s="29">
        <f t="shared" ref="H680:H751" si="46">F680*G680</f>
        <v>30000</v>
      </c>
      <c r="I680" s="29">
        <f t="shared" ref="I680:I751" si="47">H680*1.19</f>
        <v>35700</v>
      </c>
      <c r="J680" s="30">
        <f>H680/4.98</f>
        <v>6024.0963855421678</v>
      </c>
      <c r="K680" s="31" t="s">
        <v>26</v>
      </c>
      <c r="L680" s="32" t="s">
        <v>27</v>
      </c>
      <c r="M680" s="32" t="s">
        <v>191</v>
      </c>
      <c r="N680" s="26" t="s">
        <v>29</v>
      </c>
    </row>
    <row r="681" spans="1:256" s="33" customFormat="1">
      <c r="A681" s="26">
        <v>2</v>
      </c>
      <c r="B681" s="31" t="s">
        <v>929</v>
      </c>
      <c r="C681" s="31" t="s">
        <v>930</v>
      </c>
      <c r="D681" s="26" t="s">
        <v>24</v>
      </c>
      <c r="E681" s="109" t="s">
        <v>116</v>
      </c>
      <c r="F681" s="34">
        <v>500</v>
      </c>
      <c r="G681" s="35">
        <v>10</v>
      </c>
      <c r="H681" s="29">
        <f t="shared" si="46"/>
        <v>5000</v>
      </c>
      <c r="I681" s="29">
        <f t="shared" si="47"/>
        <v>5950</v>
      </c>
      <c r="J681" s="30">
        <f t="shared" ref="J681:J752" si="48">H681/4.98</f>
        <v>1004.016064257028</v>
      </c>
      <c r="K681" s="31" t="s">
        <v>26</v>
      </c>
      <c r="L681" s="31"/>
      <c r="M681" s="31"/>
      <c r="N681" s="31"/>
    </row>
    <row r="682" spans="1:256" s="33" customFormat="1">
      <c r="A682" s="26">
        <v>3</v>
      </c>
      <c r="B682" s="31" t="s">
        <v>931</v>
      </c>
      <c r="C682" s="36" t="s">
        <v>932</v>
      </c>
      <c r="D682" s="26" t="s">
        <v>24</v>
      </c>
      <c r="E682" s="109" t="s">
        <v>116</v>
      </c>
      <c r="F682" s="34">
        <v>3500</v>
      </c>
      <c r="G682" s="35">
        <v>10</v>
      </c>
      <c r="H682" s="29">
        <f t="shared" si="46"/>
        <v>35000</v>
      </c>
      <c r="I682" s="29">
        <f t="shared" si="47"/>
        <v>41650</v>
      </c>
      <c r="J682" s="30">
        <f t="shared" si="48"/>
        <v>7028.1124497991959</v>
      </c>
      <c r="K682" s="31" t="s">
        <v>26</v>
      </c>
      <c r="L682" s="31"/>
      <c r="M682" s="31"/>
      <c r="N682" s="31"/>
    </row>
    <row r="683" spans="1:256" s="33" customFormat="1">
      <c r="A683" s="26">
        <v>4</v>
      </c>
      <c r="B683" s="31" t="s">
        <v>933</v>
      </c>
      <c r="C683" s="31" t="s">
        <v>934</v>
      </c>
      <c r="D683" s="26" t="s">
        <v>24</v>
      </c>
      <c r="E683" s="109" t="s">
        <v>116</v>
      </c>
      <c r="F683" s="34">
        <v>800</v>
      </c>
      <c r="G683" s="35">
        <v>10</v>
      </c>
      <c r="H683" s="29">
        <f t="shared" si="46"/>
        <v>8000</v>
      </c>
      <c r="I683" s="29">
        <f t="shared" si="47"/>
        <v>9520</v>
      </c>
      <c r="J683" s="30">
        <f t="shared" si="48"/>
        <v>1606.4257028112449</v>
      </c>
      <c r="K683" s="31" t="s">
        <v>26</v>
      </c>
      <c r="L683" s="31"/>
      <c r="M683" s="31"/>
      <c r="N683" s="31"/>
    </row>
    <row r="684" spans="1:256" s="33" customFormat="1">
      <c r="A684" s="26">
        <v>5</v>
      </c>
      <c r="B684" s="31" t="s">
        <v>935</v>
      </c>
      <c r="C684" s="31" t="s">
        <v>936</v>
      </c>
      <c r="D684" s="26" t="s">
        <v>24</v>
      </c>
      <c r="E684" s="109" t="s">
        <v>928</v>
      </c>
      <c r="F684" s="34">
        <v>20000</v>
      </c>
      <c r="G684" s="35">
        <v>0.6</v>
      </c>
      <c r="H684" s="29">
        <f t="shared" si="46"/>
        <v>12000</v>
      </c>
      <c r="I684" s="29">
        <f t="shared" si="47"/>
        <v>14280</v>
      </c>
      <c r="J684" s="30">
        <f t="shared" si="48"/>
        <v>2409.6385542168673</v>
      </c>
      <c r="K684" s="31" t="s">
        <v>26</v>
      </c>
      <c r="L684" s="31"/>
      <c r="M684" s="31"/>
      <c r="N684" s="31"/>
    </row>
    <row r="685" spans="1:256" s="33" customFormat="1">
      <c r="A685" s="26">
        <v>6</v>
      </c>
      <c r="B685" s="31" t="s">
        <v>937</v>
      </c>
      <c r="C685" s="31" t="s">
        <v>938</v>
      </c>
      <c r="D685" s="26" t="s">
        <v>24</v>
      </c>
      <c r="E685" s="109" t="s">
        <v>116</v>
      </c>
      <c r="F685" s="34">
        <v>900</v>
      </c>
      <c r="G685" s="35">
        <v>29</v>
      </c>
      <c r="H685" s="29">
        <f t="shared" si="46"/>
        <v>26100</v>
      </c>
      <c r="I685" s="29">
        <f t="shared" si="47"/>
        <v>31059</v>
      </c>
      <c r="J685" s="30">
        <f t="shared" si="48"/>
        <v>5240.9638554216863</v>
      </c>
      <c r="K685" s="31" t="s">
        <v>26</v>
      </c>
      <c r="L685" s="31"/>
      <c r="M685" s="31"/>
      <c r="N685" s="31"/>
    </row>
    <row r="686" spans="1:256" s="33" customFormat="1">
      <c r="A686" s="26">
        <v>7</v>
      </c>
      <c r="B686" s="31" t="s">
        <v>939</v>
      </c>
      <c r="C686" s="31" t="s">
        <v>938</v>
      </c>
      <c r="D686" s="26" t="s">
        <v>24</v>
      </c>
      <c r="E686" s="109" t="s">
        <v>928</v>
      </c>
      <c r="F686" s="34">
        <v>2500</v>
      </c>
      <c r="G686" s="35">
        <v>6</v>
      </c>
      <c r="H686" s="29">
        <f t="shared" si="46"/>
        <v>15000</v>
      </c>
      <c r="I686" s="29">
        <f t="shared" si="47"/>
        <v>17850</v>
      </c>
      <c r="J686" s="30">
        <f t="shared" si="48"/>
        <v>3012.0481927710839</v>
      </c>
      <c r="K686" s="31" t="s">
        <v>26</v>
      </c>
      <c r="L686" s="31"/>
      <c r="M686" s="31"/>
      <c r="N686" s="31"/>
    </row>
    <row r="687" spans="1:256" s="33" customFormat="1">
      <c r="A687" s="26">
        <v>8</v>
      </c>
      <c r="B687" s="31" t="s">
        <v>940</v>
      </c>
      <c r="C687" s="31" t="s">
        <v>938</v>
      </c>
      <c r="D687" s="26" t="s">
        <v>24</v>
      </c>
      <c r="E687" s="109" t="s">
        <v>116</v>
      </c>
      <c r="F687" s="34">
        <v>3500</v>
      </c>
      <c r="G687" s="35">
        <v>15</v>
      </c>
      <c r="H687" s="29">
        <f t="shared" si="46"/>
        <v>52500</v>
      </c>
      <c r="I687" s="29">
        <f t="shared" si="47"/>
        <v>62475</v>
      </c>
      <c r="J687" s="30">
        <f t="shared" si="48"/>
        <v>10542.168674698794</v>
      </c>
      <c r="K687" s="31" t="s">
        <v>26</v>
      </c>
      <c r="L687" s="31"/>
      <c r="M687" s="31"/>
      <c r="N687" s="31"/>
    </row>
    <row r="688" spans="1:256" s="33" customFormat="1">
      <c r="A688" s="26">
        <v>9</v>
      </c>
      <c r="B688" s="31" t="s">
        <v>941</v>
      </c>
      <c r="C688" s="31" t="s">
        <v>942</v>
      </c>
      <c r="D688" s="26" t="s">
        <v>24</v>
      </c>
      <c r="E688" s="109" t="s">
        <v>116</v>
      </c>
      <c r="F688" s="34">
        <v>8000</v>
      </c>
      <c r="G688" s="35">
        <v>3</v>
      </c>
      <c r="H688" s="29">
        <f t="shared" si="46"/>
        <v>24000</v>
      </c>
      <c r="I688" s="29">
        <f t="shared" si="47"/>
        <v>28560</v>
      </c>
      <c r="J688" s="30">
        <f t="shared" si="48"/>
        <v>4819.2771084337346</v>
      </c>
      <c r="K688" s="31" t="s">
        <v>26</v>
      </c>
      <c r="L688" s="31"/>
      <c r="M688" s="31"/>
      <c r="N688" s="31"/>
    </row>
    <row r="689" spans="1:14" s="33" customFormat="1">
      <c r="A689" s="26">
        <v>10</v>
      </c>
      <c r="B689" s="31" t="s">
        <v>943</v>
      </c>
      <c r="C689" s="68" t="s">
        <v>944</v>
      </c>
      <c r="D689" s="26" t="s">
        <v>24</v>
      </c>
      <c r="E689" s="109" t="s">
        <v>116</v>
      </c>
      <c r="F689" s="34">
        <v>1000</v>
      </c>
      <c r="G689" s="35">
        <v>42</v>
      </c>
      <c r="H689" s="29">
        <f t="shared" si="46"/>
        <v>42000</v>
      </c>
      <c r="I689" s="29">
        <f t="shared" si="47"/>
        <v>49980</v>
      </c>
      <c r="J689" s="30">
        <f t="shared" si="48"/>
        <v>8433.7349397590351</v>
      </c>
      <c r="K689" s="31" t="s">
        <v>26</v>
      </c>
      <c r="L689" s="31"/>
      <c r="M689" s="31"/>
      <c r="N689" s="31"/>
    </row>
    <row r="690" spans="1:14" s="33" customFormat="1">
      <c r="A690" s="26">
        <v>11</v>
      </c>
      <c r="B690" s="31" t="s">
        <v>945</v>
      </c>
      <c r="C690" s="31" t="s">
        <v>946</v>
      </c>
      <c r="D690" s="26" t="s">
        <v>24</v>
      </c>
      <c r="E690" s="109" t="s">
        <v>116</v>
      </c>
      <c r="F690" s="34">
        <v>500</v>
      </c>
      <c r="G690" s="35">
        <v>32</v>
      </c>
      <c r="H690" s="29">
        <f t="shared" si="46"/>
        <v>16000</v>
      </c>
      <c r="I690" s="29">
        <f t="shared" si="47"/>
        <v>19040</v>
      </c>
      <c r="J690" s="30">
        <f t="shared" si="48"/>
        <v>3212.8514056224899</v>
      </c>
      <c r="K690" s="31" t="s">
        <v>26</v>
      </c>
      <c r="L690" s="31"/>
      <c r="M690" s="31"/>
      <c r="N690" s="31"/>
    </row>
    <row r="691" spans="1:14" s="33" customFormat="1">
      <c r="A691" s="26">
        <v>12</v>
      </c>
      <c r="B691" s="31" t="s">
        <v>947</v>
      </c>
      <c r="C691" s="31" t="s">
        <v>948</v>
      </c>
      <c r="D691" s="26" t="s">
        <v>24</v>
      </c>
      <c r="E691" s="109" t="s">
        <v>116</v>
      </c>
      <c r="F691" s="34">
        <v>500</v>
      </c>
      <c r="G691" s="35">
        <v>11</v>
      </c>
      <c r="H691" s="29">
        <f t="shared" si="46"/>
        <v>5500</v>
      </c>
      <c r="I691" s="29">
        <f t="shared" si="47"/>
        <v>6545</v>
      </c>
      <c r="J691" s="30">
        <f t="shared" si="48"/>
        <v>1104.4176706827309</v>
      </c>
      <c r="K691" s="31" t="s">
        <v>26</v>
      </c>
      <c r="L691" s="31"/>
      <c r="M691" s="31"/>
      <c r="N691" s="31"/>
    </row>
    <row r="692" spans="1:14" s="33" customFormat="1">
      <c r="A692" s="26">
        <v>13</v>
      </c>
      <c r="B692" s="31" t="s">
        <v>949</v>
      </c>
      <c r="C692" s="36" t="s">
        <v>950</v>
      </c>
      <c r="D692" s="26" t="s">
        <v>24</v>
      </c>
      <c r="E692" s="109" t="s">
        <v>928</v>
      </c>
      <c r="F692" s="34">
        <v>200</v>
      </c>
      <c r="G692" s="35">
        <v>7</v>
      </c>
      <c r="H692" s="29">
        <f t="shared" si="46"/>
        <v>1400</v>
      </c>
      <c r="I692" s="29">
        <f t="shared" si="47"/>
        <v>1666</v>
      </c>
      <c r="J692" s="30">
        <f t="shared" si="48"/>
        <v>281.12449799196787</v>
      </c>
      <c r="K692" s="31" t="s">
        <v>26</v>
      </c>
      <c r="L692" s="31"/>
      <c r="M692" s="31"/>
      <c r="N692" s="31"/>
    </row>
    <row r="693" spans="1:14" s="83" customFormat="1">
      <c r="A693" s="26">
        <v>14</v>
      </c>
      <c r="B693" s="78" t="s">
        <v>951</v>
      </c>
      <c r="C693" s="31" t="s">
        <v>952</v>
      </c>
      <c r="D693" s="26" t="s">
        <v>24</v>
      </c>
      <c r="E693" s="110" t="s">
        <v>928</v>
      </c>
      <c r="F693" s="79">
        <v>150</v>
      </c>
      <c r="G693" s="80">
        <v>15</v>
      </c>
      <c r="H693" s="81">
        <f t="shared" si="46"/>
        <v>2250</v>
      </c>
      <c r="I693" s="81">
        <f t="shared" si="47"/>
        <v>2677.5</v>
      </c>
      <c r="J693" s="82">
        <f t="shared" si="48"/>
        <v>451.80722891566262</v>
      </c>
      <c r="K693" s="78" t="s">
        <v>26</v>
      </c>
      <c r="L693" s="78"/>
      <c r="M693" s="78"/>
      <c r="N693" s="78"/>
    </row>
    <row r="694" spans="1:14" s="33" customFormat="1">
      <c r="A694" s="26">
        <v>15</v>
      </c>
      <c r="B694" s="31" t="s">
        <v>953</v>
      </c>
      <c r="C694" s="31" t="s">
        <v>952</v>
      </c>
      <c r="D694" s="26" t="s">
        <v>24</v>
      </c>
      <c r="E694" s="109" t="s">
        <v>928</v>
      </c>
      <c r="F694" s="34">
        <v>200</v>
      </c>
      <c r="G694" s="35">
        <v>9</v>
      </c>
      <c r="H694" s="29">
        <f t="shared" si="46"/>
        <v>1800</v>
      </c>
      <c r="I694" s="29">
        <f t="shared" si="47"/>
        <v>2142</v>
      </c>
      <c r="J694" s="30">
        <f t="shared" si="48"/>
        <v>361.4457831325301</v>
      </c>
      <c r="K694" s="31" t="s">
        <v>26</v>
      </c>
      <c r="L694" s="31"/>
      <c r="M694" s="31"/>
      <c r="N694" s="31"/>
    </row>
    <row r="695" spans="1:14" s="33" customFormat="1">
      <c r="A695" s="26">
        <v>16</v>
      </c>
      <c r="B695" s="31" t="s">
        <v>954</v>
      </c>
      <c r="C695" s="31" t="s">
        <v>952</v>
      </c>
      <c r="D695" s="26" t="s">
        <v>24</v>
      </c>
      <c r="E695" s="109" t="s">
        <v>928</v>
      </c>
      <c r="F695" s="34">
        <v>100</v>
      </c>
      <c r="G695" s="35">
        <v>8</v>
      </c>
      <c r="H695" s="29">
        <f t="shared" si="46"/>
        <v>800</v>
      </c>
      <c r="I695" s="29">
        <f t="shared" si="47"/>
        <v>952</v>
      </c>
      <c r="J695" s="30">
        <f t="shared" si="48"/>
        <v>160.64257028112448</v>
      </c>
      <c r="K695" s="31" t="s">
        <v>26</v>
      </c>
      <c r="L695" s="31"/>
      <c r="M695" s="31"/>
      <c r="N695" s="31"/>
    </row>
    <row r="696" spans="1:14" s="33" customFormat="1">
      <c r="A696" s="26">
        <v>17</v>
      </c>
      <c r="B696" s="31" t="s">
        <v>955</v>
      </c>
      <c r="C696" s="31" t="s">
        <v>952</v>
      </c>
      <c r="D696" s="26" t="s">
        <v>24</v>
      </c>
      <c r="E696" s="109" t="s">
        <v>928</v>
      </c>
      <c r="F696" s="34">
        <v>200</v>
      </c>
      <c r="G696" s="35">
        <v>4</v>
      </c>
      <c r="H696" s="29">
        <f t="shared" si="46"/>
        <v>800</v>
      </c>
      <c r="I696" s="29">
        <f t="shared" si="47"/>
        <v>952</v>
      </c>
      <c r="J696" s="30">
        <f t="shared" si="48"/>
        <v>160.64257028112448</v>
      </c>
      <c r="K696" s="31" t="s">
        <v>26</v>
      </c>
      <c r="L696" s="31"/>
      <c r="M696" s="31"/>
      <c r="N696" s="31"/>
    </row>
    <row r="697" spans="1:14" s="33" customFormat="1">
      <c r="A697" s="26">
        <v>18</v>
      </c>
      <c r="B697" s="31" t="s">
        <v>956</v>
      </c>
      <c r="C697" s="31" t="s">
        <v>952</v>
      </c>
      <c r="D697" s="26" t="s">
        <v>24</v>
      </c>
      <c r="E697" s="109" t="s">
        <v>928</v>
      </c>
      <c r="F697" s="34">
        <v>150</v>
      </c>
      <c r="G697" s="35">
        <v>4</v>
      </c>
      <c r="H697" s="29">
        <f t="shared" si="46"/>
        <v>600</v>
      </c>
      <c r="I697" s="29">
        <f t="shared" si="47"/>
        <v>714</v>
      </c>
      <c r="J697" s="30">
        <f t="shared" si="48"/>
        <v>120.48192771084337</v>
      </c>
      <c r="K697" s="31" t="s">
        <v>26</v>
      </c>
      <c r="L697" s="31"/>
      <c r="M697" s="31"/>
      <c r="N697" s="31"/>
    </row>
    <row r="698" spans="1:14" s="33" customFormat="1">
      <c r="A698" s="26">
        <v>19</v>
      </c>
      <c r="B698" s="31" t="s">
        <v>957</v>
      </c>
      <c r="C698" s="31" t="s">
        <v>952</v>
      </c>
      <c r="D698" s="26" t="s">
        <v>24</v>
      </c>
      <c r="E698" s="109" t="s">
        <v>928</v>
      </c>
      <c r="F698" s="34">
        <v>100</v>
      </c>
      <c r="G698" s="35">
        <v>8</v>
      </c>
      <c r="H698" s="29">
        <f t="shared" si="46"/>
        <v>800</v>
      </c>
      <c r="I698" s="29">
        <f t="shared" si="47"/>
        <v>952</v>
      </c>
      <c r="J698" s="30">
        <f t="shared" si="48"/>
        <v>160.64257028112448</v>
      </c>
      <c r="K698" s="31" t="s">
        <v>26</v>
      </c>
      <c r="L698" s="31"/>
      <c r="M698" s="31"/>
      <c r="N698" s="31"/>
    </row>
    <row r="699" spans="1:14" s="33" customFormat="1">
      <c r="A699" s="26">
        <v>20</v>
      </c>
      <c r="B699" s="31" t="s">
        <v>958</v>
      </c>
      <c r="C699" s="31" t="s">
        <v>952</v>
      </c>
      <c r="D699" s="26" t="s">
        <v>24</v>
      </c>
      <c r="E699" s="109" t="s">
        <v>928</v>
      </c>
      <c r="F699" s="34">
        <v>50</v>
      </c>
      <c r="G699" s="35">
        <v>8</v>
      </c>
      <c r="H699" s="29">
        <f t="shared" si="46"/>
        <v>400</v>
      </c>
      <c r="I699" s="29">
        <f t="shared" si="47"/>
        <v>476</v>
      </c>
      <c r="J699" s="30">
        <f t="shared" si="48"/>
        <v>80.321285140562239</v>
      </c>
      <c r="K699" s="31" t="s">
        <v>26</v>
      </c>
      <c r="L699" s="31"/>
      <c r="M699" s="31"/>
      <c r="N699" s="31"/>
    </row>
    <row r="700" spans="1:14" s="33" customFormat="1">
      <c r="A700" s="26">
        <v>21</v>
      </c>
      <c r="B700" s="31" t="s">
        <v>959</v>
      </c>
      <c r="C700" s="31" t="s">
        <v>952</v>
      </c>
      <c r="D700" s="26" t="s">
        <v>24</v>
      </c>
      <c r="E700" s="109" t="s">
        <v>36</v>
      </c>
      <c r="F700" s="34">
        <v>150</v>
      </c>
      <c r="G700" s="35">
        <v>7</v>
      </c>
      <c r="H700" s="29">
        <f t="shared" si="46"/>
        <v>1050</v>
      </c>
      <c r="I700" s="29">
        <f t="shared" si="47"/>
        <v>1249.5</v>
      </c>
      <c r="J700" s="30">
        <f t="shared" si="48"/>
        <v>210.84337349397589</v>
      </c>
      <c r="K700" s="31" t="s">
        <v>26</v>
      </c>
      <c r="L700" s="31"/>
      <c r="M700" s="31"/>
      <c r="N700" s="31"/>
    </row>
    <row r="701" spans="1:14" s="33" customFormat="1">
      <c r="A701" s="26">
        <v>22</v>
      </c>
      <c r="B701" s="31" t="s">
        <v>960</v>
      </c>
      <c r="C701" s="31" t="s">
        <v>952</v>
      </c>
      <c r="D701" s="26" t="s">
        <v>24</v>
      </c>
      <c r="E701" s="109" t="s">
        <v>928</v>
      </c>
      <c r="F701" s="34">
        <v>100</v>
      </c>
      <c r="G701" s="35">
        <v>4</v>
      </c>
      <c r="H701" s="29">
        <f t="shared" si="46"/>
        <v>400</v>
      </c>
      <c r="I701" s="29">
        <f t="shared" si="47"/>
        <v>476</v>
      </c>
      <c r="J701" s="30">
        <f t="shared" si="48"/>
        <v>80.321285140562239</v>
      </c>
      <c r="K701" s="31" t="s">
        <v>26</v>
      </c>
      <c r="L701" s="31"/>
      <c r="M701" s="31"/>
      <c r="N701" s="31"/>
    </row>
    <row r="702" spans="1:14" s="33" customFormat="1">
      <c r="A702" s="26">
        <v>23</v>
      </c>
      <c r="B702" s="31" t="s">
        <v>961</v>
      </c>
      <c r="C702" s="31" t="s">
        <v>952</v>
      </c>
      <c r="D702" s="26" t="s">
        <v>24</v>
      </c>
      <c r="E702" s="109" t="s">
        <v>928</v>
      </c>
      <c r="F702" s="34">
        <v>200</v>
      </c>
      <c r="G702" s="35">
        <v>4</v>
      </c>
      <c r="H702" s="29">
        <f t="shared" si="46"/>
        <v>800</v>
      </c>
      <c r="I702" s="29">
        <f t="shared" si="47"/>
        <v>952</v>
      </c>
      <c r="J702" s="30">
        <f t="shared" si="48"/>
        <v>160.64257028112448</v>
      </c>
      <c r="K702" s="31" t="s">
        <v>26</v>
      </c>
      <c r="L702" s="31"/>
      <c r="M702" s="31"/>
      <c r="N702" s="31"/>
    </row>
    <row r="703" spans="1:14" s="33" customFormat="1">
      <c r="A703" s="26">
        <v>24</v>
      </c>
      <c r="B703" s="31" t="s">
        <v>962</v>
      </c>
      <c r="C703" s="31" t="s">
        <v>952</v>
      </c>
      <c r="D703" s="26" t="s">
        <v>24</v>
      </c>
      <c r="E703" s="109" t="s">
        <v>928</v>
      </c>
      <c r="F703" s="34">
        <v>100</v>
      </c>
      <c r="G703" s="35">
        <v>9</v>
      </c>
      <c r="H703" s="29">
        <f t="shared" si="46"/>
        <v>900</v>
      </c>
      <c r="I703" s="29">
        <f t="shared" si="47"/>
        <v>1071</v>
      </c>
      <c r="J703" s="30">
        <f t="shared" si="48"/>
        <v>180.72289156626505</v>
      </c>
      <c r="K703" s="31" t="s">
        <v>26</v>
      </c>
      <c r="L703" s="31"/>
      <c r="M703" s="31"/>
      <c r="N703" s="31"/>
    </row>
    <row r="704" spans="1:14" s="33" customFormat="1">
      <c r="A704" s="26">
        <v>25</v>
      </c>
      <c r="B704" s="31" t="s">
        <v>963</v>
      </c>
      <c r="C704" s="31" t="s">
        <v>952</v>
      </c>
      <c r="D704" s="26" t="s">
        <v>24</v>
      </c>
      <c r="E704" s="109" t="s">
        <v>928</v>
      </c>
      <c r="F704" s="34">
        <v>100</v>
      </c>
      <c r="G704" s="35">
        <v>4</v>
      </c>
      <c r="H704" s="29">
        <f t="shared" si="46"/>
        <v>400</v>
      </c>
      <c r="I704" s="29">
        <f t="shared" si="47"/>
        <v>476</v>
      </c>
      <c r="J704" s="30">
        <f t="shared" si="48"/>
        <v>80.321285140562239</v>
      </c>
      <c r="K704" s="31" t="s">
        <v>26</v>
      </c>
      <c r="L704" s="31"/>
      <c r="M704" s="31"/>
      <c r="N704" s="31"/>
    </row>
    <row r="705" spans="1:14" s="33" customFormat="1">
      <c r="A705" s="26">
        <v>26</v>
      </c>
      <c r="B705" s="31" t="s">
        <v>964</v>
      </c>
      <c r="C705" s="31" t="s">
        <v>952</v>
      </c>
      <c r="D705" s="26" t="s">
        <v>24</v>
      </c>
      <c r="E705" s="109" t="s">
        <v>928</v>
      </c>
      <c r="F705" s="34">
        <v>200</v>
      </c>
      <c r="G705" s="35">
        <v>5</v>
      </c>
      <c r="H705" s="29">
        <f t="shared" si="46"/>
        <v>1000</v>
      </c>
      <c r="I705" s="29">
        <f t="shared" si="47"/>
        <v>1190</v>
      </c>
      <c r="J705" s="30">
        <f t="shared" si="48"/>
        <v>200.80321285140562</v>
      </c>
      <c r="K705" s="31" t="s">
        <v>26</v>
      </c>
      <c r="L705" s="31"/>
      <c r="M705" s="31"/>
      <c r="N705" s="31"/>
    </row>
    <row r="706" spans="1:14" s="33" customFormat="1">
      <c r="A706" s="26">
        <v>27</v>
      </c>
      <c r="B706" s="31" t="s">
        <v>965</v>
      </c>
      <c r="C706" s="31" t="s">
        <v>952</v>
      </c>
      <c r="D706" s="26" t="s">
        <v>24</v>
      </c>
      <c r="E706" s="109" t="s">
        <v>928</v>
      </c>
      <c r="F706" s="34">
        <v>50</v>
      </c>
      <c r="G706" s="35">
        <v>4</v>
      </c>
      <c r="H706" s="29">
        <f t="shared" si="46"/>
        <v>200</v>
      </c>
      <c r="I706" s="29">
        <f t="shared" si="47"/>
        <v>238</v>
      </c>
      <c r="J706" s="30">
        <f t="shared" si="48"/>
        <v>40.160642570281119</v>
      </c>
      <c r="K706" s="31" t="s">
        <v>26</v>
      </c>
      <c r="L706" s="31"/>
      <c r="M706" s="31"/>
      <c r="N706" s="31"/>
    </row>
    <row r="707" spans="1:14" s="33" customFormat="1">
      <c r="A707" s="26">
        <v>28</v>
      </c>
      <c r="B707" s="31" t="s">
        <v>966</v>
      </c>
      <c r="C707" s="31" t="s">
        <v>952</v>
      </c>
      <c r="D707" s="26" t="s">
        <v>24</v>
      </c>
      <c r="E707" s="109" t="s">
        <v>928</v>
      </c>
      <c r="F707" s="34">
        <v>50</v>
      </c>
      <c r="G707" s="35">
        <v>4</v>
      </c>
      <c r="H707" s="29">
        <f t="shared" si="46"/>
        <v>200</v>
      </c>
      <c r="I707" s="29">
        <f t="shared" si="47"/>
        <v>238</v>
      </c>
      <c r="J707" s="30">
        <f t="shared" si="48"/>
        <v>40.160642570281119</v>
      </c>
      <c r="K707" s="31" t="s">
        <v>26</v>
      </c>
      <c r="L707" s="31"/>
      <c r="M707" s="31"/>
      <c r="N707" s="31"/>
    </row>
    <row r="708" spans="1:14" s="33" customFormat="1">
      <c r="A708" s="26">
        <v>29</v>
      </c>
      <c r="B708" s="31" t="s">
        <v>967</v>
      </c>
      <c r="C708" s="31" t="s">
        <v>968</v>
      </c>
      <c r="D708" s="26" t="s">
        <v>24</v>
      </c>
      <c r="E708" s="109" t="s">
        <v>116</v>
      </c>
      <c r="F708" s="34">
        <v>3000</v>
      </c>
      <c r="G708" s="35">
        <v>3.5</v>
      </c>
      <c r="H708" s="29">
        <f t="shared" si="46"/>
        <v>10500</v>
      </c>
      <c r="I708" s="29">
        <f t="shared" si="47"/>
        <v>12495</v>
      </c>
      <c r="J708" s="30">
        <f t="shared" si="48"/>
        <v>2108.4337349397588</v>
      </c>
      <c r="K708" s="31" t="s">
        <v>26</v>
      </c>
      <c r="L708" s="31"/>
      <c r="M708" s="31"/>
      <c r="N708" s="31"/>
    </row>
    <row r="709" spans="1:14" s="33" customFormat="1">
      <c r="A709" s="26">
        <v>30</v>
      </c>
      <c r="B709" s="31" t="s">
        <v>969</v>
      </c>
      <c r="C709" s="68" t="s">
        <v>970</v>
      </c>
      <c r="D709" s="26" t="s">
        <v>24</v>
      </c>
      <c r="E709" s="109" t="s">
        <v>116</v>
      </c>
      <c r="F709" s="34">
        <v>800</v>
      </c>
      <c r="G709" s="35">
        <v>25</v>
      </c>
      <c r="H709" s="29">
        <f t="shared" si="46"/>
        <v>20000</v>
      </c>
      <c r="I709" s="29">
        <f t="shared" si="47"/>
        <v>23800</v>
      </c>
      <c r="J709" s="30">
        <f t="shared" si="48"/>
        <v>4016.064257028112</v>
      </c>
      <c r="K709" s="31" t="s">
        <v>26</v>
      </c>
      <c r="L709" s="31"/>
      <c r="M709" s="31"/>
      <c r="N709" s="31"/>
    </row>
    <row r="710" spans="1:14" s="83" customFormat="1">
      <c r="A710" s="26">
        <v>31</v>
      </c>
      <c r="B710" s="78" t="s">
        <v>971</v>
      </c>
      <c r="C710" s="31" t="s">
        <v>972</v>
      </c>
      <c r="D710" s="26" t="s">
        <v>24</v>
      </c>
      <c r="E710" s="110" t="s">
        <v>928</v>
      </c>
      <c r="F710" s="79">
        <v>1000</v>
      </c>
      <c r="G710" s="80">
        <v>7</v>
      </c>
      <c r="H710" s="81">
        <f t="shared" si="46"/>
        <v>7000</v>
      </c>
      <c r="I710" s="81">
        <f t="shared" si="47"/>
        <v>8330</v>
      </c>
      <c r="J710" s="82">
        <f t="shared" si="48"/>
        <v>1405.6224899598392</v>
      </c>
      <c r="K710" s="78" t="s">
        <v>26</v>
      </c>
      <c r="L710" s="78"/>
      <c r="M710" s="78"/>
      <c r="N710" s="78"/>
    </row>
    <row r="711" spans="1:14" s="33" customFormat="1">
      <c r="A711" s="26">
        <v>32</v>
      </c>
      <c r="B711" s="31" t="s">
        <v>973</v>
      </c>
      <c r="C711" s="68" t="s">
        <v>974</v>
      </c>
      <c r="D711" s="26" t="s">
        <v>24</v>
      </c>
      <c r="E711" s="109" t="s">
        <v>928</v>
      </c>
      <c r="F711" s="34">
        <v>400</v>
      </c>
      <c r="G711" s="35">
        <v>20</v>
      </c>
      <c r="H711" s="29">
        <f t="shared" si="46"/>
        <v>8000</v>
      </c>
      <c r="I711" s="29">
        <f t="shared" si="47"/>
        <v>9520</v>
      </c>
      <c r="J711" s="30">
        <f t="shared" si="48"/>
        <v>1606.4257028112449</v>
      </c>
      <c r="K711" s="31" t="s">
        <v>26</v>
      </c>
      <c r="L711" s="31"/>
      <c r="M711" s="31"/>
      <c r="N711" s="31"/>
    </row>
    <row r="712" spans="1:14" s="83" customFormat="1">
      <c r="A712" s="26">
        <v>33</v>
      </c>
      <c r="B712" s="78" t="s">
        <v>975</v>
      </c>
      <c r="C712" s="31" t="s">
        <v>976</v>
      </c>
      <c r="D712" s="26" t="s">
        <v>24</v>
      </c>
      <c r="E712" s="110" t="s">
        <v>36</v>
      </c>
      <c r="F712" s="79">
        <v>50</v>
      </c>
      <c r="G712" s="80">
        <v>15</v>
      </c>
      <c r="H712" s="81">
        <f t="shared" si="46"/>
        <v>750</v>
      </c>
      <c r="I712" s="81">
        <f t="shared" si="47"/>
        <v>892.5</v>
      </c>
      <c r="J712" s="82">
        <f t="shared" si="48"/>
        <v>150.60240963855421</v>
      </c>
      <c r="K712" s="31" t="s">
        <v>26</v>
      </c>
      <c r="L712" s="78"/>
      <c r="M712" s="78"/>
      <c r="N712" s="78"/>
    </row>
    <row r="713" spans="1:14" s="33" customFormat="1">
      <c r="A713" s="26">
        <v>34</v>
      </c>
      <c r="B713" s="31" t="s">
        <v>977</v>
      </c>
      <c r="C713" s="31" t="s">
        <v>978</v>
      </c>
      <c r="D713" s="26" t="s">
        <v>24</v>
      </c>
      <c r="E713" s="109" t="s">
        <v>928</v>
      </c>
      <c r="F713" s="34">
        <v>50</v>
      </c>
      <c r="G713" s="35">
        <v>8</v>
      </c>
      <c r="H713" s="29">
        <f t="shared" si="46"/>
        <v>400</v>
      </c>
      <c r="I713" s="29">
        <f t="shared" si="47"/>
        <v>476</v>
      </c>
      <c r="J713" s="30">
        <f t="shared" si="48"/>
        <v>80.321285140562239</v>
      </c>
      <c r="K713" s="31" t="s">
        <v>26</v>
      </c>
      <c r="L713" s="31"/>
      <c r="M713" s="31"/>
      <c r="N713" s="31"/>
    </row>
    <row r="714" spans="1:14" s="33" customFormat="1">
      <c r="A714" s="26">
        <v>35</v>
      </c>
      <c r="B714" s="31" t="s">
        <v>979</v>
      </c>
      <c r="C714" s="31" t="s">
        <v>980</v>
      </c>
      <c r="D714" s="26" t="s">
        <v>24</v>
      </c>
      <c r="E714" s="109" t="s">
        <v>116</v>
      </c>
      <c r="F714" s="34">
        <v>300</v>
      </c>
      <c r="G714" s="35">
        <v>3.5</v>
      </c>
      <c r="H714" s="29">
        <f t="shared" si="46"/>
        <v>1050</v>
      </c>
      <c r="I714" s="29">
        <f t="shared" si="47"/>
        <v>1249.5</v>
      </c>
      <c r="J714" s="30">
        <f t="shared" si="48"/>
        <v>210.84337349397589</v>
      </c>
      <c r="K714" s="31" t="s">
        <v>26</v>
      </c>
      <c r="L714" s="31"/>
      <c r="M714" s="31"/>
      <c r="N714" s="31"/>
    </row>
    <row r="715" spans="1:14" s="33" customFormat="1">
      <c r="A715" s="26">
        <v>36</v>
      </c>
      <c r="B715" s="31" t="s">
        <v>981</v>
      </c>
      <c r="C715" s="31" t="s">
        <v>982</v>
      </c>
      <c r="D715" s="26" t="s">
        <v>24</v>
      </c>
      <c r="E715" s="109" t="s">
        <v>116</v>
      </c>
      <c r="F715" s="34">
        <v>1000</v>
      </c>
      <c r="G715" s="35">
        <v>3.5</v>
      </c>
      <c r="H715" s="29">
        <f t="shared" si="46"/>
        <v>3500</v>
      </c>
      <c r="I715" s="29">
        <f t="shared" si="47"/>
        <v>4165</v>
      </c>
      <c r="J715" s="30">
        <f t="shared" si="48"/>
        <v>702.81124497991959</v>
      </c>
      <c r="K715" s="31" t="s">
        <v>26</v>
      </c>
      <c r="L715" s="31"/>
      <c r="M715" s="31"/>
      <c r="N715" s="31"/>
    </row>
    <row r="716" spans="1:14" s="33" customFormat="1">
      <c r="A716" s="26">
        <v>37</v>
      </c>
      <c r="B716" s="31" t="s">
        <v>983</v>
      </c>
      <c r="C716" s="31" t="s">
        <v>984</v>
      </c>
      <c r="D716" s="26" t="s">
        <v>24</v>
      </c>
      <c r="E716" s="109" t="s">
        <v>116</v>
      </c>
      <c r="F716" s="34">
        <v>400</v>
      </c>
      <c r="G716" s="35">
        <v>9</v>
      </c>
      <c r="H716" s="29">
        <f t="shared" si="46"/>
        <v>3600</v>
      </c>
      <c r="I716" s="29">
        <f t="shared" si="47"/>
        <v>4284</v>
      </c>
      <c r="J716" s="30">
        <f t="shared" si="48"/>
        <v>722.89156626506019</v>
      </c>
      <c r="K716" s="31" t="s">
        <v>26</v>
      </c>
      <c r="L716" s="31"/>
      <c r="M716" s="31"/>
      <c r="N716" s="31"/>
    </row>
    <row r="717" spans="1:14" s="33" customFormat="1">
      <c r="A717" s="26">
        <v>38</v>
      </c>
      <c r="B717" s="31" t="s">
        <v>985</v>
      </c>
      <c r="C717" s="31" t="s">
        <v>984</v>
      </c>
      <c r="D717" s="26" t="s">
        <v>24</v>
      </c>
      <c r="E717" s="109" t="s">
        <v>928</v>
      </c>
      <c r="F717" s="34">
        <v>5000</v>
      </c>
      <c r="G717" s="35">
        <v>6.5</v>
      </c>
      <c r="H717" s="29">
        <f t="shared" si="46"/>
        <v>32500</v>
      </c>
      <c r="I717" s="29">
        <f t="shared" si="47"/>
        <v>38675</v>
      </c>
      <c r="J717" s="30">
        <f t="shared" si="48"/>
        <v>6526.1044176706819</v>
      </c>
      <c r="K717" s="31" t="s">
        <v>26</v>
      </c>
      <c r="L717" s="31"/>
      <c r="M717" s="31"/>
      <c r="N717" s="31"/>
    </row>
    <row r="718" spans="1:14" s="33" customFormat="1">
      <c r="A718" s="26">
        <v>39</v>
      </c>
      <c r="B718" s="31" t="s">
        <v>986</v>
      </c>
      <c r="C718" s="31" t="s">
        <v>987</v>
      </c>
      <c r="D718" s="26" t="s">
        <v>24</v>
      </c>
      <c r="E718" s="109" t="s">
        <v>116</v>
      </c>
      <c r="F718" s="34">
        <v>1000</v>
      </c>
      <c r="G718" s="35">
        <v>10.5</v>
      </c>
      <c r="H718" s="29">
        <f t="shared" si="46"/>
        <v>10500</v>
      </c>
      <c r="I718" s="29">
        <f t="shared" si="47"/>
        <v>12495</v>
      </c>
      <c r="J718" s="30">
        <f t="shared" si="48"/>
        <v>2108.4337349397588</v>
      </c>
      <c r="K718" s="31" t="s">
        <v>26</v>
      </c>
      <c r="L718" s="31"/>
      <c r="M718" s="31"/>
      <c r="N718" s="31"/>
    </row>
    <row r="719" spans="1:14" s="33" customFormat="1">
      <c r="A719" s="26">
        <v>40</v>
      </c>
      <c r="B719" s="31" t="s">
        <v>988</v>
      </c>
      <c r="C719" s="36" t="s">
        <v>989</v>
      </c>
      <c r="D719" s="26" t="s">
        <v>24</v>
      </c>
      <c r="E719" s="109" t="s">
        <v>928</v>
      </c>
      <c r="F719" s="34">
        <v>350</v>
      </c>
      <c r="G719" s="35">
        <v>2.5</v>
      </c>
      <c r="H719" s="29">
        <f t="shared" si="46"/>
        <v>875</v>
      </c>
      <c r="I719" s="29">
        <f t="shared" si="47"/>
        <v>1041.25</v>
      </c>
      <c r="J719" s="30">
        <f t="shared" si="48"/>
        <v>175.7028112449799</v>
      </c>
      <c r="K719" s="31" t="s">
        <v>26</v>
      </c>
      <c r="L719" s="31"/>
      <c r="M719" s="31"/>
      <c r="N719" s="31"/>
    </row>
    <row r="720" spans="1:14" s="33" customFormat="1">
      <c r="A720" s="26">
        <v>41</v>
      </c>
      <c r="B720" s="31" t="s">
        <v>990</v>
      </c>
      <c r="C720" s="31" t="s">
        <v>991</v>
      </c>
      <c r="D720" s="26" t="s">
        <v>24</v>
      </c>
      <c r="E720" s="109" t="s">
        <v>116</v>
      </c>
      <c r="F720" s="34">
        <v>500</v>
      </c>
      <c r="G720" s="35">
        <v>8</v>
      </c>
      <c r="H720" s="29">
        <f t="shared" si="46"/>
        <v>4000</v>
      </c>
      <c r="I720" s="29">
        <f t="shared" si="47"/>
        <v>4760</v>
      </c>
      <c r="J720" s="30">
        <f t="shared" si="48"/>
        <v>803.21285140562247</v>
      </c>
      <c r="K720" s="31" t="s">
        <v>26</v>
      </c>
      <c r="L720" s="31"/>
      <c r="M720" s="31"/>
      <c r="N720" s="31"/>
    </row>
    <row r="721" spans="1:14" s="33" customFormat="1">
      <c r="A721" s="26">
        <v>42</v>
      </c>
      <c r="B721" s="31" t="s">
        <v>992</v>
      </c>
      <c r="C721" s="31" t="s">
        <v>991</v>
      </c>
      <c r="D721" s="26" t="s">
        <v>24</v>
      </c>
      <c r="E721" s="109" t="s">
        <v>928</v>
      </c>
      <c r="F721" s="34">
        <v>30000</v>
      </c>
      <c r="G721" s="35">
        <v>0.85</v>
      </c>
      <c r="H721" s="29">
        <f t="shared" si="46"/>
        <v>25500</v>
      </c>
      <c r="I721" s="29">
        <f t="shared" si="47"/>
        <v>30345</v>
      </c>
      <c r="J721" s="30">
        <f t="shared" si="48"/>
        <v>5120.4819277108427</v>
      </c>
      <c r="K721" s="31" t="s">
        <v>26</v>
      </c>
      <c r="L721" s="31"/>
      <c r="M721" s="31"/>
      <c r="N721" s="31"/>
    </row>
    <row r="722" spans="1:14" s="33" customFormat="1">
      <c r="A722" s="26">
        <v>43</v>
      </c>
      <c r="B722" s="31" t="s">
        <v>993</v>
      </c>
      <c r="C722" s="36" t="s">
        <v>950</v>
      </c>
      <c r="D722" s="26" t="s">
        <v>24</v>
      </c>
      <c r="E722" s="109" t="s">
        <v>928</v>
      </c>
      <c r="F722" s="34">
        <v>300</v>
      </c>
      <c r="G722" s="35">
        <v>8.5</v>
      </c>
      <c r="H722" s="29">
        <f t="shared" si="46"/>
        <v>2550</v>
      </c>
      <c r="I722" s="29">
        <f t="shared" si="47"/>
        <v>3034.5</v>
      </c>
      <c r="J722" s="30">
        <f t="shared" si="48"/>
        <v>512.04819277108425</v>
      </c>
      <c r="K722" s="31" t="s">
        <v>26</v>
      </c>
      <c r="L722" s="31"/>
      <c r="M722" s="31"/>
      <c r="N722" s="31"/>
    </row>
    <row r="723" spans="1:14" s="83" customFormat="1">
      <c r="A723" s="26">
        <v>44</v>
      </c>
      <c r="B723" s="78" t="s">
        <v>994</v>
      </c>
      <c r="C723" s="19" t="s">
        <v>930</v>
      </c>
      <c r="D723" s="26" t="s">
        <v>24</v>
      </c>
      <c r="E723" s="110" t="s">
        <v>116</v>
      </c>
      <c r="F723" s="79">
        <v>300</v>
      </c>
      <c r="G723" s="80">
        <v>9</v>
      </c>
      <c r="H723" s="81">
        <f t="shared" si="46"/>
        <v>2700</v>
      </c>
      <c r="I723" s="81">
        <f t="shared" si="47"/>
        <v>3213</v>
      </c>
      <c r="J723" s="82">
        <f t="shared" si="48"/>
        <v>542.16867469879514</v>
      </c>
      <c r="K723" s="78" t="s">
        <v>26</v>
      </c>
      <c r="L723" s="78"/>
      <c r="M723" s="78"/>
      <c r="N723" s="78"/>
    </row>
    <row r="724" spans="1:14" s="33" customFormat="1">
      <c r="A724" s="26">
        <v>45</v>
      </c>
      <c r="B724" s="31" t="s">
        <v>995</v>
      </c>
      <c r="C724" s="31" t="s">
        <v>996</v>
      </c>
      <c r="D724" s="26" t="s">
        <v>24</v>
      </c>
      <c r="E724" s="109" t="s">
        <v>116</v>
      </c>
      <c r="F724" s="34">
        <v>1500</v>
      </c>
      <c r="G724" s="35">
        <v>5.5</v>
      </c>
      <c r="H724" s="29">
        <f t="shared" si="46"/>
        <v>8250</v>
      </c>
      <c r="I724" s="29">
        <f t="shared" si="47"/>
        <v>9817.5</v>
      </c>
      <c r="J724" s="30">
        <f t="shared" si="48"/>
        <v>1656.6265060240962</v>
      </c>
      <c r="K724" s="31" t="s">
        <v>26</v>
      </c>
      <c r="L724" s="31"/>
      <c r="M724" s="31"/>
      <c r="N724" s="31"/>
    </row>
    <row r="725" spans="1:14" s="33" customFormat="1">
      <c r="A725" s="26">
        <v>46</v>
      </c>
      <c r="B725" s="31" t="s">
        <v>997</v>
      </c>
      <c r="C725" s="2" t="s">
        <v>998</v>
      </c>
      <c r="D725" s="26" t="s">
        <v>24</v>
      </c>
      <c r="E725" s="109" t="s">
        <v>928</v>
      </c>
      <c r="F725" s="34">
        <v>3000</v>
      </c>
      <c r="G725" s="35">
        <v>5</v>
      </c>
      <c r="H725" s="29">
        <f t="shared" si="46"/>
        <v>15000</v>
      </c>
      <c r="I725" s="29">
        <f t="shared" si="47"/>
        <v>17850</v>
      </c>
      <c r="J725" s="30">
        <f t="shared" si="48"/>
        <v>3012.0481927710839</v>
      </c>
      <c r="K725" s="31" t="s">
        <v>26</v>
      </c>
      <c r="L725" s="31"/>
      <c r="M725" s="31"/>
      <c r="N725" s="31"/>
    </row>
    <row r="726" spans="1:14" s="33" customFormat="1">
      <c r="A726" s="26">
        <v>47</v>
      </c>
      <c r="B726" s="31" t="s">
        <v>999</v>
      </c>
      <c r="C726" s="31" t="s">
        <v>1000</v>
      </c>
      <c r="D726" s="26" t="s">
        <v>24</v>
      </c>
      <c r="E726" s="109" t="s">
        <v>116</v>
      </c>
      <c r="F726" s="34">
        <v>500</v>
      </c>
      <c r="G726" s="35">
        <v>8</v>
      </c>
      <c r="H726" s="29">
        <f t="shared" si="46"/>
        <v>4000</v>
      </c>
      <c r="I726" s="29">
        <f t="shared" si="47"/>
        <v>4760</v>
      </c>
      <c r="J726" s="30">
        <f t="shared" si="48"/>
        <v>803.21285140562247</v>
      </c>
      <c r="K726" s="31" t="s">
        <v>26</v>
      </c>
      <c r="L726" s="31"/>
      <c r="M726" s="31"/>
      <c r="N726" s="31"/>
    </row>
    <row r="727" spans="1:14" s="33" customFormat="1">
      <c r="A727" s="26">
        <v>48</v>
      </c>
      <c r="B727" s="31" t="s">
        <v>1001</v>
      </c>
      <c r="C727" s="19" t="s">
        <v>1002</v>
      </c>
      <c r="D727" s="26" t="s">
        <v>24</v>
      </c>
      <c r="E727" s="109" t="s">
        <v>1003</v>
      </c>
      <c r="F727" s="34">
        <v>2000</v>
      </c>
      <c r="G727" s="35">
        <v>4</v>
      </c>
      <c r="H727" s="29">
        <f t="shared" si="46"/>
        <v>8000</v>
      </c>
      <c r="I727" s="29">
        <f t="shared" si="47"/>
        <v>9520</v>
      </c>
      <c r="J727" s="30">
        <f t="shared" si="48"/>
        <v>1606.4257028112449</v>
      </c>
      <c r="K727" s="31" t="s">
        <v>26</v>
      </c>
      <c r="L727" s="31"/>
      <c r="M727" s="31"/>
      <c r="N727" s="31"/>
    </row>
    <row r="728" spans="1:14" s="33" customFormat="1">
      <c r="A728" s="26">
        <v>49</v>
      </c>
      <c r="B728" s="31" t="s">
        <v>1004</v>
      </c>
      <c r="C728" s="31" t="s">
        <v>1005</v>
      </c>
      <c r="D728" s="26" t="s">
        <v>24</v>
      </c>
      <c r="E728" s="109" t="s">
        <v>116</v>
      </c>
      <c r="F728" s="34">
        <v>800</v>
      </c>
      <c r="G728" s="35">
        <v>37</v>
      </c>
      <c r="H728" s="29">
        <f t="shared" si="46"/>
        <v>29600</v>
      </c>
      <c r="I728" s="29">
        <f t="shared" si="47"/>
        <v>35224</v>
      </c>
      <c r="J728" s="30">
        <f t="shared" si="48"/>
        <v>5943.7751004016063</v>
      </c>
      <c r="K728" s="31" t="s">
        <v>26</v>
      </c>
      <c r="L728" s="31"/>
      <c r="M728" s="31"/>
      <c r="N728" s="31"/>
    </row>
    <row r="729" spans="1:14" s="33" customFormat="1" ht="15.75">
      <c r="A729" s="26">
        <v>50</v>
      </c>
      <c r="B729" s="31" t="s">
        <v>1006</v>
      </c>
      <c r="C729" s="111" t="s">
        <v>1007</v>
      </c>
      <c r="D729" s="26" t="s">
        <v>24</v>
      </c>
      <c r="E729" s="109" t="s">
        <v>116</v>
      </c>
      <c r="F729" s="34">
        <v>200</v>
      </c>
      <c r="G729" s="35">
        <v>7</v>
      </c>
      <c r="H729" s="29">
        <f t="shared" si="46"/>
        <v>1400</v>
      </c>
      <c r="I729" s="29">
        <f t="shared" si="47"/>
        <v>1666</v>
      </c>
      <c r="J729" s="30">
        <f t="shared" si="48"/>
        <v>281.12449799196787</v>
      </c>
      <c r="K729" s="31" t="s">
        <v>26</v>
      </c>
      <c r="L729" s="31"/>
      <c r="M729" s="31"/>
      <c r="N729" s="31"/>
    </row>
    <row r="730" spans="1:14" s="83" customFormat="1">
      <c r="A730" s="26">
        <v>51</v>
      </c>
      <c r="B730" s="78" t="s">
        <v>1008</v>
      </c>
      <c r="C730" s="19" t="s">
        <v>1009</v>
      </c>
      <c r="D730" s="26" t="s">
        <v>24</v>
      </c>
      <c r="E730" s="110" t="s">
        <v>116</v>
      </c>
      <c r="F730" s="79">
        <v>400</v>
      </c>
      <c r="G730" s="80">
        <v>8</v>
      </c>
      <c r="H730" s="81">
        <f t="shared" si="46"/>
        <v>3200</v>
      </c>
      <c r="I730" s="81">
        <f t="shared" si="47"/>
        <v>3808</v>
      </c>
      <c r="J730" s="82">
        <f t="shared" si="48"/>
        <v>642.57028112449791</v>
      </c>
      <c r="K730" s="78" t="s">
        <v>26</v>
      </c>
      <c r="L730" s="78"/>
      <c r="M730" s="78"/>
      <c r="N730" s="78"/>
    </row>
    <row r="731" spans="1:14" s="33" customFormat="1">
      <c r="A731" s="26">
        <v>52</v>
      </c>
      <c r="B731" s="31" t="s">
        <v>1010</v>
      </c>
      <c r="C731" s="31" t="s">
        <v>1011</v>
      </c>
      <c r="D731" s="26" t="s">
        <v>24</v>
      </c>
      <c r="E731" s="109" t="s">
        <v>116</v>
      </c>
      <c r="F731" s="34">
        <v>250</v>
      </c>
      <c r="G731" s="35">
        <v>18</v>
      </c>
      <c r="H731" s="29">
        <f t="shared" si="46"/>
        <v>4500</v>
      </c>
      <c r="I731" s="29">
        <f t="shared" si="47"/>
        <v>5355</v>
      </c>
      <c r="J731" s="30">
        <f t="shared" si="48"/>
        <v>903.61445783132524</v>
      </c>
      <c r="K731" s="31" t="s">
        <v>26</v>
      </c>
      <c r="L731" s="31"/>
      <c r="M731" s="31"/>
      <c r="N731" s="31"/>
    </row>
    <row r="732" spans="1:14" s="33" customFormat="1">
      <c r="A732" s="26">
        <v>53</v>
      </c>
      <c r="B732" s="31" t="s">
        <v>1012</v>
      </c>
      <c r="C732" s="2" t="s">
        <v>1013</v>
      </c>
      <c r="D732" s="26" t="s">
        <v>24</v>
      </c>
      <c r="E732" s="109" t="s">
        <v>116</v>
      </c>
      <c r="F732" s="34">
        <v>2500</v>
      </c>
      <c r="G732" s="35">
        <v>4</v>
      </c>
      <c r="H732" s="29">
        <f t="shared" si="46"/>
        <v>10000</v>
      </c>
      <c r="I732" s="29">
        <f t="shared" si="47"/>
        <v>11900</v>
      </c>
      <c r="J732" s="30">
        <f t="shared" si="48"/>
        <v>2008.032128514056</v>
      </c>
      <c r="K732" s="31" t="s">
        <v>26</v>
      </c>
      <c r="L732" s="31"/>
      <c r="M732" s="31"/>
      <c r="N732" s="31"/>
    </row>
    <row r="733" spans="1:14" s="33" customFormat="1">
      <c r="A733" s="26">
        <v>54</v>
      </c>
      <c r="B733" s="31" t="s">
        <v>1014</v>
      </c>
      <c r="C733" s="31" t="s">
        <v>1015</v>
      </c>
      <c r="D733" s="26" t="s">
        <v>24</v>
      </c>
      <c r="E733" s="109" t="s">
        <v>116</v>
      </c>
      <c r="F733" s="34">
        <v>1000</v>
      </c>
      <c r="G733" s="35">
        <v>4</v>
      </c>
      <c r="H733" s="29">
        <f t="shared" si="46"/>
        <v>4000</v>
      </c>
      <c r="I733" s="29">
        <f t="shared" si="47"/>
        <v>4760</v>
      </c>
      <c r="J733" s="30">
        <f t="shared" si="48"/>
        <v>803.21285140562247</v>
      </c>
      <c r="K733" s="31" t="s">
        <v>26</v>
      </c>
      <c r="L733" s="31"/>
      <c r="M733" s="31"/>
      <c r="N733" s="31"/>
    </row>
    <row r="734" spans="1:14" s="33" customFormat="1">
      <c r="A734" s="26">
        <v>55</v>
      </c>
      <c r="B734" s="31" t="s">
        <v>1016</v>
      </c>
      <c r="C734" s="31" t="s">
        <v>1017</v>
      </c>
      <c r="D734" s="26" t="s">
        <v>24</v>
      </c>
      <c r="E734" s="109" t="s">
        <v>928</v>
      </c>
      <c r="F734" s="34">
        <v>100</v>
      </c>
      <c r="G734" s="35">
        <v>5</v>
      </c>
      <c r="H734" s="29">
        <f t="shared" si="46"/>
        <v>500</v>
      </c>
      <c r="I734" s="29">
        <f t="shared" si="47"/>
        <v>595</v>
      </c>
      <c r="J734" s="30">
        <f t="shared" si="48"/>
        <v>100.40160642570281</v>
      </c>
      <c r="K734" s="31" t="s">
        <v>26</v>
      </c>
      <c r="L734" s="31"/>
      <c r="M734" s="31"/>
      <c r="N734" s="31"/>
    </row>
    <row r="735" spans="1:14" s="33" customFormat="1">
      <c r="A735" s="26">
        <v>56</v>
      </c>
      <c r="B735" s="31" t="s">
        <v>1018</v>
      </c>
      <c r="C735" s="68" t="s">
        <v>1019</v>
      </c>
      <c r="D735" s="26" t="s">
        <v>24</v>
      </c>
      <c r="E735" s="109" t="s">
        <v>928</v>
      </c>
      <c r="F735" s="34">
        <v>4000</v>
      </c>
      <c r="G735" s="35">
        <v>6.5</v>
      </c>
      <c r="H735" s="29">
        <f t="shared" si="46"/>
        <v>26000</v>
      </c>
      <c r="I735" s="29">
        <f t="shared" si="47"/>
        <v>30940</v>
      </c>
      <c r="J735" s="30">
        <f t="shared" si="48"/>
        <v>5220.8835341365457</v>
      </c>
      <c r="K735" s="31" t="s">
        <v>26</v>
      </c>
      <c r="L735" s="31"/>
      <c r="M735" s="31"/>
      <c r="N735" s="31"/>
    </row>
    <row r="736" spans="1:14" s="83" customFormat="1">
      <c r="A736" s="26">
        <v>57</v>
      </c>
      <c r="B736" s="78" t="s">
        <v>1020</v>
      </c>
      <c r="C736" s="36" t="s">
        <v>1021</v>
      </c>
      <c r="D736" s="26" t="s">
        <v>24</v>
      </c>
      <c r="E736" s="110" t="s">
        <v>116</v>
      </c>
      <c r="F736" s="79">
        <v>750</v>
      </c>
      <c r="G736" s="80">
        <v>8</v>
      </c>
      <c r="H736" s="81">
        <f t="shared" si="46"/>
        <v>6000</v>
      </c>
      <c r="I736" s="81">
        <f t="shared" si="47"/>
        <v>7140</v>
      </c>
      <c r="J736" s="82">
        <f t="shared" si="48"/>
        <v>1204.8192771084337</v>
      </c>
      <c r="K736" s="78" t="s">
        <v>26</v>
      </c>
      <c r="L736" s="78"/>
      <c r="M736" s="78"/>
      <c r="N736" s="78"/>
    </row>
    <row r="737" spans="1:14" s="33" customFormat="1">
      <c r="A737" s="26">
        <v>58</v>
      </c>
      <c r="B737" s="31" t="s">
        <v>1022</v>
      </c>
      <c r="C737" s="36" t="s">
        <v>1021</v>
      </c>
      <c r="D737" s="26" t="s">
        <v>24</v>
      </c>
      <c r="E737" s="109" t="s">
        <v>928</v>
      </c>
      <c r="F737" s="34">
        <v>20000</v>
      </c>
      <c r="G737" s="35">
        <v>0.95</v>
      </c>
      <c r="H737" s="29">
        <f t="shared" si="46"/>
        <v>19000</v>
      </c>
      <c r="I737" s="29">
        <f t="shared" si="47"/>
        <v>22610</v>
      </c>
      <c r="J737" s="30">
        <f t="shared" si="48"/>
        <v>3815.2610441767065</v>
      </c>
      <c r="K737" s="31" t="s">
        <v>26</v>
      </c>
      <c r="L737" s="31"/>
      <c r="M737" s="31"/>
      <c r="N737" s="31"/>
    </row>
    <row r="738" spans="1:14" s="33" customFormat="1">
      <c r="A738" s="26">
        <v>59</v>
      </c>
      <c r="B738" s="31" t="s">
        <v>1023</v>
      </c>
      <c r="C738" s="31" t="s">
        <v>1024</v>
      </c>
      <c r="D738" s="26" t="s">
        <v>24</v>
      </c>
      <c r="E738" s="109" t="s">
        <v>116</v>
      </c>
      <c r="F738" s="34">
        <v>4000</v>
      </c>
      <c r="G738" s="35">
        <v>7</v>
      </c>
      <c r="H738" s="29">
        <f t="shared" si="46"/>
        <v>28000</v>
      </c>
      <c r="I738" s="29">
        <f t="shared" si="47"/>
        <v>33320</v>
      </c>
      <c r="J738" s="30">
        <f t="shared" si="48"/>
        <v>5622.4899598393567</v>
      </c>
      <c r="K738" s="31" t="s">
        <v>26</v>
      </c>
      <c r="L738" s="31"/>
      <c r="M738" s="31"/>
      <c r="N738" s="31"/>
    </row>
    <row r="739" spans="1:14" s="33" customFormat="1">
      <c r="A739" s="26">
        <v>60</v>
      </c>
      <c r="B739" s="31" t="s">
        <v>1025</v>
      </c>
      <c r="C739" s="31" t="s">
        <v>1026</v>
      </c>
      <c r="D739" s="26" t="s">
        <v>24</v>
      </c>
      <c r="E739" s="109" t="s">
        <v>1003</v>
      </c>
      <c r="F739" s="34">
        <v>50</v>
      </c>
      <c r="G739" s="35">
        <v>4</v>
      </c>
      <c r="H739" s="29">
        <f t="shared" si="46"/>
        <v>200</v>
      </c>
      <c r="I739" s="29">
        <f t="shared" si="47"/>
        <v>238</v>
      </c>
      <c r="J739" s="30">
        <f t="shared" si="48"/>
        <v>40.160642570281119</v>
      </c>
      <c r="K739" s="31" t="s">
        <v>26</v>
      </c>
      <c r="L739" s="31"/>
      <c r="M739" s="31"/>
      <c r="N739" s="31"/>
    </row>
    <row r="740" spans="1:14" s="33" customFormat="1">
      <c r="A740" s="26">
        <v>61</v>
      </c>
      <c r="B740" s="31" t="s">
        <v>1027</v>
      </c>
      <c r="C740" s="31" t="s">
        <v>1028</v>
      </c>
      <c r="D740" s="26" t="s">
        <v>24</v>
      </c>
      <c r="E740" s="109" t="s">
        <v>928</v>
      </c>
      <c r="F740" s="34">
        <v>24000</v>
      </c>
      <c r="G740" s="35">
        <v>0.8</v>
      </c>
      <c r="H740" s="29">
        <f t="shared" si="46"/>
        <v>19200</v>
      </c>
      <c r="I740" s="29">
        <f t="shared" si="47"/>
        <v>22848</v>
      </c>
      <c r="J740" s="30">
        <f t="shared" si="48"/>
        <v>3855.4216867469877</v>
      </c>
      <c r="K740" s="31" t="s">
        <v>26</v>
      </c>
      <c r="L740" s="31"/>
      <c r="M740" s="31"/>
      <c r="N740" s="31"/>
    </row>
    <row r="741" spans="1:14" s="33" customFormat="1">
      <c r="A741" s="26">
        <v>62</v>
      </c>
      <c r="B741" s="31" t="s">
        <v>1029</v>
      </c>
      <c r="C741" s="19" t="s">
        <v>1030</v>
      </c>
      <c r="D741" s="26" t="s">
        <v>24</v>
      </c>
      <c r="E741" s="109" t="s">
        <v>928</v>
      </c>
      <c r="F741" s="34">
        <v>20000</v>
      </c>
      <c r="G741" s="35">
        <v>3</v>
      </c>
      <c r="H741" s="29">
        <f t="shared" si="46"/>
        <v>60000</v>
      </c>
      <c r="I741" s="29">
        <f t="shared" si="47"/>
        <v>71400</v>
      </c>
      <c r="J741" s="30">
        <f t="shared" si="48"/>
        <v>12048.192771084336</v>
      </c>
      <c r="K741" s="31" t="s">
        <v>26</v>
      </c>
      <c r="L741" s="31"/>
      <c r="M741" s="31"/>
      <c r="N741" s="31"/>
    </row>
    <row r="742" spans="1:14" s="33" customFormat="1">
      <c r="A742" s="26">
        <v>63</v>
      </c>
      <c r="B742" s="31" t="s">
        <v>1031</v>
      </c>
      <c r="C742" s="31" t="s">
        <v>1030</v>
      </c>
      <c r="D742" s="26" t="s">
        <v>24</v>
      </c>
      <c r="E742" s="109" t="s">
        <v>928</v>
      </c>
      <c r="F742" s="34">
        <v>10000</v>
      </c>
      <c r="G742" s="35">
        <v>3</v>
      </c>
      <c r="H742" s="29">
        <f t="shared" si="46"/>
        <v>30000</v>
      </c>
      <c r="I742" s="29">
        <f t="shared" si="47"/>
        <v>35700</v>
      </c>
      <c r="J742" s="30">
        <f t="shared" si="48"/>
        <v>6024.0963855421678</v>
      </c>
      <c r="K742" s="31" t="s">
        <v>26</v>
      </c>
      <c r="L742" s="31"/>
      <c r="M742" s="31"/>
      <c r="N742" s="31"/>
    </row>
    <row r="743" spans="1:14" s="33" customFormat="1">
      <c r="A743" s="26">
        <v>64</v>
      </c>
      <c r="B743" s="31" t="s">
        <v>1032</v>
      </c>
      <c r="C743" s="68" t="s">
        <v>974</v>
      </c>
      <c r="D743" s="26" t="s">
        <v>24</v>
      </c>
      <c r="E743" s="109" t="s">
        <v>928</v>
      </c>
      <c r="F743" s="34">
        <v>300</v>
      </c>
      <c r="G743" s="35">
        <v>10</v>
      </c>
      <c r="H743" s="29">
        <f t="shared" si="46"/>
        <v>3000</v>
      </c>
      <c r="I743" s="29">
        <f t="shared" si="47"/>
        <v>3570</v>
      </c>
      <c r="J743" s="30">
        <f t="shared" si="48"/>
        <v>602.40963855421683</v>
      </c>
      <c r="K743" s="31" t="s">
        <v>26</v>
      </c>
      <c r="L743" s="31"/>
      <c r="M743" s="31"/>
      <c r="N743" s="31"/>
    </row>
    <row r="744" spans="1:14" s="33" customFormat="1">
      <c r="A744" s="26">
        <v>65</v>
      </c>
      <c r="B744" s="31" t="s">
        <v>1033</v>
      </c>
      <c r="C744" s="31" t="s">
        <v>1034</v>
      </c>
      <c r="D744" s="26" t="s">
        <v>24</v>
      </c>
      <c r="E744" s="109" t="s">
        <v>36</v>
      </c>
      <c r="F744" s="34">
        <v>20000</v>
      </c>
      <c r="G744" s="35">
        <v>9</v>
      </c>
      <c r="H744" s="29">
        <f t="shared" si="46"/>
        <v>180000</v>
      </c>
      <c r="I744" s="29">
        <f t="shared" si="47"/>
        <v>214200</v>
      </c>
      <c r="J744" s="30">
        <f t="shared" si="48"/>
        <v>36144.578313253012</v>
      </c>
      <c r="K744" s="31" t="s">
        <v>26</v>
      </c>
      <c r="L744" s="31"/>
      <c r="M744" s="31"/>
      <c r="N744" s="31"/>
    </row>
    <row r="745" spans="1:14" s="33" customFormat="1">
      <c r="A745" s="26">
        <v>66</v>
      </c>
      <c r="B745" s="31" t="s">
        <v>1035</v>
      </c>
      <c r="C745" s="31" t="s">
        <v>1036</v>
      </c>
      <c r="D745" s="26" t="s">
        <v>24</v>
      </c>
      <c r="E745" s="109" t="s">
        <v>116</v>
      </c>
      <c r="F745" s="34">
        <v>3000</v>
      </c>
      <c r="G745" s="35">
        <v>6</v>
      </c>
      <c r="H745" s="29">
        <f t="shared" si="46"/>
        <v>18000</v>
      </c>
      <c r="I745" s="29">
        <f t="shared" si="47"/>
        <v>21420</v>
      </c>
      <c r="J745" s="30">
        <f t="shared" si="48"/>
        <v>3614.457831325301</v>
      </c>
      <c r="K745" s="31" t="s">
        <v>26</v>
      </c>
      <c r="L745" s="31"/>
      <c r="M745" s="31"/>
      <c r="N745" s="31"/>
    </row>
    <row r="746" spans="1:14" s="33" customFormat="1">
      <c r="A746" s="26">
        <v>67</v>
      </c>
      <c r="B746" s="31" t="s">
        <v>1037</v>
      </c>
      <c r="C746" s="31" t="s">
        <v>1038</v>
      </c>
      <c r="D746" s="26" t="s">
        <v>24</v>
      </c>
      <c r="E746" s="109" t="s">
        <v>928</v>
      </c>
      <c r="F746" s="34">
        <v>5000</v>
      </c>
      <c r="G746" s="35">
        <v>2.5</v>
      </c>
      <c r="H746" s="29">
        <f t="shared" si="46"/>
        <v>12500</v>
      </c>
      <c r="I746" s="29">
        <f t="shared" si="47"/>
        <v>14875</v>
      </c>
      <c r="J746" s="30">
        <f t="shared" si="48"/>
        <v>2510.0401606425698</v>
      </c>
      <c r="K746" s="31" t="s">
        <v>26</v>
      </c>
      <c r="L746" s="31"/>
      <c r="M746" s="31"/>
      <c r="N746" s="31"/>
    </row>
    <row r="747" spans="1:14" s="83" customFormat="1">
      <c r="A747" s="26">
        <v>68</v>
      </c>
      <c r="B747" s="78" t="s">
        <v>1039</v>
      </c>
      <c r="C747" s="31" t="s">
        <v>1038</v>
      </c>
      <c r="D747" s="26" t="s">
        <v>24</v>
      </c>
      <c r="E747" s="110" t="s">
        <v>928</v>
      </c>
      <c r="F747" s="79">
        <v>1700</v>
      </c>
      <c r="G747" s="80">
        <v>7</v>
      </c>
      <c r="H747" s="81">
        <f t="shared" si="46"/>
        <v>11900</v>
      </c>
      <c r="I747" s="81">
        <f t="shared" si="47"/>
        <v>14161</v>
      </c>
      <c r="J747" s="82">
        <f t="shared" si="48"/>
        <v>2389.5582329317267</v>
      </c>
      <c r="K747" s="78" t="s">
        <v>26</v>
      </c>
      <c r="L747" s="78"/>
      <c r="M747" s="78"/>
      <c r="N747" s="78"/>
    </row>
    <row r="748" spans="1:14" s="33" customFormat="1">
      <c r="A748" s="26">
        <v>69</v>
      </c>
      <c r="B748" s="31" t="s">
        <v>1040</v>
      </c>
      <c r="C748" s="31" t="s">
        <v>1041</v>
      </c>
      <c r="D748" s="26" t="s">
        <v>24</v>
      </c>
      <c r="E748" s="109" t="s">
        <v>116</v>
      </c>
      <c r="F748" s="34">
        <v>300</v>
      </c>
      <c r="G748" s="35">
        <v>15</v>
      </c>
      <c r="H748" s="29">
        <f t="shared" si="46"/>
        <v>4500</v>
      </c>
      <c r="I748" s="29">
        <f t="shared" si="47"/>
        <v>5355</v>
      </c>
      <c r="J748" s="30">
        <f t="shared" si="48"/>
        <v>903.61445783132524</v>
      </c>
      <c r="K748" s="31" t="s">
        <v>26</v>
      </c>
      <c r="L748" s="31"/>
      <c r="M748" s="31"/>
      <c r="N748" s="31"/>
    </row>
    <row r="749" spans="1:14" s="33" customFormat="1">
      <c r="A749" s="26">
        <v>70</v>
      </c>
      <c r="B749" s="31" t="s">
        <v>1042</v>
      </c>
      <c r="C749" s="31" t="s">
        <v>1043</v>
      </c>
      <c r="D749" s="26" t="s">
        <v>24</v>
      </c>
      <c r="E749" s="109" t="s">
        <v>116</v>
      </c>
      <c r="F749" s="34">
        <v>2000</v>
      </c>
      <c r="G749" s="35">
        <v>20</v>
      </c>
      <c r="H749" s="29">
        <f t="shared" si="46"/>
        <v>40000</v>
      </c>
      <c r="I749" s="29">
        <f t="shared" si="47"/>
        <v>47600</v>
      </c>
      <c r="J749" s="30">
        <f t="shared" si="48"/>
        <v>8032.128514056224</v>
      </c>
      <c r="K749" s="31" t="s">
        <v>26</v>
      </c>
      <c r="L749" s="31"/>
      <c r="M749" s="31"/>
      <c r="N749" s="31"/>
    </row>
    <row r="750" spans="1:14" s="33" customFormat="1">
      <c r="A750" s="26">
        <v>71</v>
      </c>
      <c r="B750" s="31" t="s">
        <v>1044</v>
      </c>
      <c r="C750" s="31" t="s">
        <v>1045</v>
      </c>
      <c r="D750" s="26" t="s">
        <v>24</v>
      </c>
      <c r="E750" s="109" t="s">
        <v>928</v>
      </c>
      <c r="F750" s="34">
        <v>350</v>
      </c>
      <c r="G750" s="35">
        <v>4</v>
      </c>
      <c r="H750" s="29">
        <f t="shared" si="46"/>
        <v>1400</v>
      </c>
      <c r="I750" s="29">
        <f t="shared" si="47"/>
        <v>1666</v>
      </c>
      <c r="J750" s="30">
        <f t="shared" si="48"/>
        <v>281.12449799196787</v>
      </c>
      <c r="K750" s="31" t="s">
        <v>26</v>
      </c>
      <c r="L750" s="31"/>
      <c r="M750" s="31"/>
      <c r="N750" s="31"/>
    </row>
    <row r="751" spans="1:14" s="33" customFormat="1">
      <c r="A751" s="26">
        <v>72</v>
      </c>
      <c r="B751" s="31" t="s">
        <v>1046</v>
      </c>
      <c r="C751" s="31" t="s">
        <v>1047</v>
      </c>
      <c r="D751" s="26" t="s">
        <v>24</v>
      </c>
      <c r="E751" s="109" t="s">
        <v>116</v>
      </c>
      <c r="F751" s="34">
        <v>1200</v>
      </c>
      <c r="G751" s="35">
        <v>40</v>
      </c>
      <c r="H751" s="29">
        <f t="shared" si="46"/>
        <v>48000</v>
      </c>
      <c r="I751" s="29">
        <f t="shared" si="47"/>
        <v>57120</v>
      </c>
      <c r="J751" s="30">
        <f t="shared" si="48"/>
        <v>9638.5542168674692</v>
      </c>
      <c r="K751" s="31" t="s">
        <v>26</v>
      </c>
      <c r="L751" s="31"/>
      <c r="M751" s="31"/>
      <c r="N751" s="31"/>
    </row>
    <row r="752" spans="1:14" s="33" customFormat="1">
      <c r="A752" s="26">
        <v>73</v>
      </c>
      <c r="B752" s="31" t="s">
        <v>1048</v>
      </c>
      <c r="C752" s="2" t="s">
        <v>1043</v>
      </c>
      <c r="D752" s="26" t="s">
        <v>24</v>
      </c>
      <c r="E752" s="109" t="s">
        <v>116</v>
      </c>
      <c r="F752" s="34">
        <v>15000</v>
      </c>
      <c r="G752" s="35">
        <v>12</v>
      </c>
      <c r="H752" s="29">
        <f t="shared" ref="H752:H789" si="49">F752*G752</f>
        <v>180000</v>
      </c>
      <c r="I752" s="29">
        <f t="shared" ref="I752:I789" si="50">H752*1.19</f>
        <v>214200</v>
      </c>
      <c r="J752" s="30">
        <f t="shared" si="48"/>
        <v>36144.578313253012</v>
      </c>
      <c r="K752" s="31" t="s">
        <v>26</v>
      </c>
      <c r="L752" s="31"/>
      <c r="M752" s="31"/>
      <c r="N752" s="31"/>
    </row>
    <row r="753" spans="1:14" s="33" customFormat="1">
      <c r="A753" s="26">
        <v>74</v>
      </c>
      <c r="B753" s="37" t="s">
        <v>1049</v>
      </c>
      <c r="C753" s="31" t="s">
        <v>1050</v>
      </c>
      <c r="D753" s="26" t="s">
        <v>24</v>
      </c>
      <c r="E753" s="112" t="s">
        <v>116</v>
      </c>
      <c r="F753" s="40">
        <v>1000</v>
      </c>
      <c r="G753" s="41">
        <v>8</v>
      </c>
      <c r="H753" s="29">
        <f t="shared" si="49"/>
        <v>8000</v>
      </c>
      <c r="I753" s="29">
        <f t="shared" si="50"/>
        <v>9520</v>
      </c>
      <c r="J753" s="30">
        <f t="shared" ref="J753:J789" si="51">H753/4.98</f>
        <v>1606.4257028112449</v>
      </c>
      <c r="K753" s="31" t="s">
        <v>26</v>
      </c>
      <c r="L753" s="37"/>
      <c r="M753" s="37"/>
      <c r="N753" s="37"/>
    </row>
    <row r="754" spans="1:14" s="33" customFormat="1">
      <c r="A754" s="26">
        <v>75</v>
      </c>
      <c r="B754" s="37" t="s">
        <v>1051</v>
      </c>
      <c r="C754" s="68" t="s">
        <v>1052</v>
      </c>
      <c r="D754" s="26" t="s">
        <v>24</v>
      </c>
      <c r="E754" s="112" t="s">
        <v>928</v>
      </c>
      <c r="F754" s="40">
        <v>100</v>
      </c>
      <c r="G754" s="41">
        <v>2.5</v>
      </c>
      <c r="H754" s="29">
        <f t="shared" si="49"/>
        <v>250</v>
      </c>
      <c r="I754" s="29">
        <f t="shared" si="50"/>
        <v>297.5</v>
      </c>
      <c r="J754" s="30">
        <f t="shared" si="51"/>
        <v>50.200803212851405</v>
      </c>
      <c r="K754" s="31" t="s">
        <v>26</v>
      </c>
      <c r="L754" s="37"/>
      <c r="M754" s="37"/>
      <c r="N754" s="37"/>
    </row>
    <row r="755" spans="1:14" s="33" customFormat="1">
      <c r="A755" s="26">
        <v>76</v>
      </c>
      <c r="B755" s="37" t="s">
        <v>1053</v>
      </c>
      <c r="C755" s="31" t="s">
        <v>1054</v>
      </c>
      <c r="D755" s="26" t="s">
        <v>24</v>
      </c>
      <c r="E755" s="112" t="s">
        <v>116</v>
      </c>
      <c r="F755" s="40">
        <v>800</v>
      </c>
      <c r="G755" s="41">
        <v>35</v>
      </c>
      <c r="H755" s="29">
        <f t="shared" si="49"/>
        <v>28000</v>
      </c>
      <c r="I755" s="29">
        <f t="shared" si="50"/>
        <v>33320</v>
      </c>
      <c r="J755" s="30">
        <f t="shared" si="51"/>
        <v>5622.4899598393567</v>
      </c>
      <c r="K755" s="31" t="s">
        <v>26</v>
      </c>
      <c r="L755" s="37"/>
      <c r="M755" s="37"/>
      <c r="N755" s="37"/>
    </row>
    <row r="756" spans="1:14" s="33" customFormat="1">
      <c r="A756" s="26">
        <v>77</v>
      </c>
      <c r="B756" s="37" t="s">
        <v>1055</v>
      </c>
      <c r="C756" s="31" t="s">
        <v>1056</v>
      </c>
      <c r="D756" s="26" t="s">
        <v>24</v>
      </c>
      <c r="E756" s="112" t="s">
        <v>116</v>
      </c>
      <c r="F756" s="40">
        <v>350</v>
      </c>
      <c r="G756" s="41">
        <v>2.5</v>
      </c>
      <c r="H756" s="29">
        <f t="shared" si="49"/>
        <v>875</v>
      </c>
      <c r="I756" s="29">
        <f t="shared" si="50"/>
        <v>1041.25</v>
      </c>
      <c r="J756" s="30">
        <f t="shared" si="51"/>
        <v>175.7028112449799</v>
      </c>
      <c r="K756" s="31" t="s">
        <v>26</v>
      </c>
      <c r="L756" s="37"/>
      <c r="M756" s="37"/>
      <c r="N756" s="37"/>
    </row>
    <row r="757" spans="1:14" s="33" customFormat="1">
      <c r="A757" s="26">
        <v>78</v>
      </c>
      <c r="B757" s="37" t="s">
        <v>1057</v>
      </c>
      <c r="C757" s="2" t="s">
        <v>1056</v>
      </c>
      <c r="D757" s="26" t="s">
        <v>24</v>
      </c>
      <c r="E757" s="112" t="s">
        <v>116</v>
      </c>
      <c r="F757" s="40">
        <v>400</v>
      </c>
      <c r="G757" s="41">
        <v>2</v>
      </c>
      <c r="H757" s="29">
        <f t="shared" si="49"/>
        <v>800</v>
      </c>
      <c r="I757" s="29">
        <f t="shared" si="50"/>
        <v>952</v>
      </c>
      <c r="J757" s="30">
        <f t="shared" si="51"/>
        <v>160.64257028112448</v>
      </c>
      <c r="K757" s="31" t="s">
        <v>26</v>
      </c>
      <c r="L757" s="37"/>
      <c r="M757" s="37"/>
      <c r="N757" s="37"/>
    </row>
    <row r="758" spans="1:14" s="33" customFormat="1">
      <c r="A758" s="26">
        <v>79</v>
      </c>
      <c r="B758" s="31" t="s">
        <v>1058</v>
      </c>
      <c r="C758" s="31" t="s">
        <v>1059</v>
      </c>
      <c r="D758" s="31" t="s">
        <v>24</v>
      </c>
      <c r="E758" s="31" t="s">
        <v>116</v>
      </c>
      <c r="F758" s="34">
        <v>400</v>
      </c>
      <c r="G758" s="35">
        <v>5</v>
      </c>
      <c r="H758" s="29">
        <f t="shared" si="49"/>
        <v>2000</v>
      </c>
      <c r="I758" s="29">
        <f t="shared" si="50"/>
        <v>2380</v>
      </c>
      <c r="J758" s="30">
        <f t="shared" si="51"/>
        <v>401.60642570281124</v>
      </c>
      <c r="K758" s="31" t="s">
        <v>26</v>
      </c>
      <c r="L758" s="31"/>
      <c r="M758" s="31"/>
      <c r="N758" s="31"/>
    </row>
    <row r="759" spans="1:14" s="33" customFormat="1">
      <c r="A759" s="26">
        <v>80</v>
      </c>
      <c r="B759" s="26" t="s">
        <v>1060</v>
      </c>
      <c r="C759" s="31" t="s">
        <v>1061</v>
      </c>
      <c r="D759" s="26" t="s">
        <v>24</v>
      </c>
      <c r="E759" s="108" t="s">
        <v>116</v>
      </c>
      <c r="F759" s="27">
        <v>1000</v>
      </c>
      <c r="G759" s="28">
        <v>16</v>
      </c>
      <c r="H759" s="29">
        <f t="shared" si="49"/>
        <v>16000</v>
      </c>
      <c r="I759" s="29">
        <f t="shared" si="50"/>
        <v>19040</v>
      </c>
      <c r="J759" s="30">
        <f t="shared" si="51"/>
        <v>3212.8514056224899</v>
      </c>
      <c r="K759" s="31" t="s">
        <v>26</v>
      </c>
      <c r="L759" s="26"/>
      <c r="M759" s="26"/>
      <c r="N759" s="26"/>
    </row>
    <row r="760" spans="1:14" s="33" customFormat="1">
      <c r="A760" s="26">
        <v>81</v>
      </c>
      <c r="B760" s="31" t="s">
        <v>1062</v>
      </c>
      <c r="C760" s="68" t="s">
        <v>1063</v>
      </c>
      <c r="D760" s="26" t="s">
        <v>24</v>
      </c>
      <c r="E760" s="109" t="s">
        <v>116</v>
      </c>
      <c r="F760" s="34">
        <v>50</v>
      </c>
      <c r="G760" s="35">
        <v>3</v>
      </c>
      <c r="H760" s="29">
        <f t="shared" si="49"/>
        <v>150</v>
      </c>
      <c r="I760" s="29">
        <f t="shared" si="50"/>
        <v>178.5</v>
      </c>
      <c r="J760" s="30">
        <f t="shared" si="51"/>
        <v>30.120481927710841</v>
      </c>
      <c r="K760" s="31" t="s">
        <v>26</v>
      </c>
      <c r="L760" s="31"/>
      <c r="M760" s="31"/>
      <c r="N760" s="31"/>
    </row>
    <row r="761" spans="1:14" s="33" customFormat="1">
      <c r="A761" s="26">
        <v>82</v>
      </c>
      <c r="B761" s="31" t="s">
        <v>1064</v>
      </c>
      <c r="C761" s="31" t="s">
        <v>1065</v>
      </c>
      <c r="D761" s="26" t="s">
        <v>24</v>
      </c>
      <c r="E761" s="109" t="s">
        <v>116</v>
      </c>
      <c r="F761" s="34">
        <v>1200</v>
      </c>
      <c r="G761" s="35">
        <v>8</v>
      </c>
      <c r="H761" s="29">
        <f t="shared" si="49"/>
        <v>9600</v>
      </c>
      <c r="I761" s="29">
        <f t="shared" si="50"/>
        <v>11424</v>
      </c>
      <c r="J761" s="30">
        <f t="shared" si="51"/>
        <v>1927.7108433734938</v>
      </c>
      <c r="K761" s="31" t="s">
        <v>26</v>
      </c>
      <c r="L761" s="31"/>
      <c r="M761" s="31"/>
      <c r="N761" s="31"/>
    </row>
    <row r="762" spans="1:14" s="83" customFormat="1">
      <c r="A762" s="26">
        <v>83</v>
      </c>
      <c r="B762" s="78" t="s">
        <v>1066</v>
      </c>
      <c r="C762" s="31" t="s">
        <v>1067</v>
      </c>
      <c r="D762" s="26" t="s">
        <v>24</v>
      </c>
      <c r="E762" s="110" t="s">
        <v>928</v>
      </c>
      <c r="F762" s="79">
        <v>10</v>
      </c>
      <c r="G762" s="80">
        <v>8</v>
      </c>
      <c r="H762" s="81">
        <f t="shared" si="49"/>
        <v>80</v>
      </c>
      <c r="I762" s="81">
        <f t="shared" si="50"/>
        <v>95.199999999999989</v>
      </c>
      <c r="J762" s="82">
        <f t="shared" si="51"/>
        <v>16.064257028112447</v>
      </c>
      <c r="K762" s="78" t="s">
        <v>26</v>
      </c>
      <c r="L762" s="78"/>
      <c r="M762" s="78"/>
      <c r="N762" s="78"/>
    </row>
    <row r="763" spans="1:14" s="33" customFormat="1">
      <c r="A763" s="26">
        <v>84</v>
      </c>
      <c r="B763" s="31" t="s">
        <v>1068</v>
      </c>
      <c r="C763" s="68" t="s">
        <v>936</v>
      </c>
      <c r="D763" s="26" t="s">
        <v>24</v>
      </c>
      <c r="E763" s="109" t="s">
        <v>928</v>
      </c>
      <c r="F763" s="34">
        <v>10000</v>
      </c>
      <c r="G763" s="35">
        <v>3.5</v>
      </c>
      <c r="H763" s="29">
        <f t="shared" si="49"/>
        <v>35000</v>
      </c>
      <c r="I763" s="29">
        <f t="shared" si="50"/>
        <v>41650</v>
      </c>
      <c r="J763" s="30">
        <f t="shared" si="51"/>
        <v>7028.1124497991959</v>
      </c>
      <c r="K763" s="31" t="s">
        <v>26</v>
      </c>
      <c r="L763" s="31"/>
      <c r="M763" s="31"/>
      <c r="N763" s="31"/>
    </row>
    <row r="764" spans="1:14" s="33" customFormat="1">
      <c r="A764" s="26">
        <v>85</v>
      </c>
      <c r="B764" s="31" t="s">
        <v>1069</v>
      </c>
      <c r="C764" s="31" t="s">
        <v>1070</v>
      </c>
      <c r="D764" s="26" t="s">
        <v>24</v>
      </c>
      <c r="E764" s="109" t="s">
        <v>1003</v>
      </c>
      <c r="F764" s="34">
        <v>1000</v>
      </c>
      <c r="G764" s="35">
        <v>7</v>
      </c>
      <c r="H764" s="29">
        <f t="shared" si="49"/>
        <v>7000</v>
      </c>
      <c r="I764" s="29">
        <f t="shared" si="50"/>
        <v>8330</v>
      </c>
      <c r="J764" s="30">
        <f t="shared" si="51"/>
        <v>1405.6224899598392</v>
      </c>
      <c r="K764" s="31" t="s">
        <v>26</v>
      </c>
      <c r="L764" s="31"/>
      <c r="M764" s="31"/>
      <c r="N764" s="31"/>
    </row>
    <row r="765" spans="1:14" s="33" customFormat="1">
      <c r="A765" s="26">
        <v>86</v>
      </c>
      <c r="B765" s="31" t="s">
        <v>1071</v>
      </c>
      <c r="C765" s="31" t="s">
        <v>1072</v>
      </c>
      <c r="D765" s="26" t="s">
        <v>24</v>
      </c>
      <c r="E765" s="109" t="s">
        <v>928</v>
      </c>
      <c r="F765" s="34">
        <v>24000</v>
      </c>
      <c r="G765" s="35">
        <v>1.5</v>
      </c>
      <c r="H765" s="29">
        <f t="shared" si="49"/>
        <v>36000</v>
      </c>
      <c r="I765" s="29">
        <f t="shared" si="50"/>
        <v>42840</v>
      </c>
      <c r="J765" s="30">
        <f t="shared" si="51"/>
        <v>7228.9156626506019</v>
      </c>
      <c r="K765" s="31" t="s">
        <v>26</v>
      </c>
      <c r="L765" s="31"/>
      <c r="M765" s="31"/>
      <c r="N765" s="31"/>
    </row>
    <row r="766" spans="1:14" s="33" customFormat="1">
      <c r="A766" s="26">
        <v>87</v>
      </c>
      <c r="B766" s="31" t="s">
        <v>1073</v>
      </c>
      <c r="C766" s="31" t="s">
        <v>1072</v>
      </c>
      <c r="D766" s="26" t="s">
        <v>24</v>
      </c>
      <c r="E766" s="109" t="s">
        <v>116</v>
      </c>
      <c r="F766" s="34">
        <v>200</v>
      </c>
      <c r="G766" s="35">
        <v>60</v>
      </c>
      <c r="H766" s="29">
        <f t="shared" si="49"/>
        <v>12000</v>
      </c>
      <c r="I766" s="29">
        <f t="shared" si="50"/>
        <v>14280</v>
      </c>
      <c r="J766" s="30">
        <f t="shared" si="51"/>
        <v>2409.6385542168673</v>
      </c>
      <c r="K766" s="31" t="s">
        <v>26</v>
      </c>
      <c r="L766" s="31"/>
      <c r="M766" s="31"/>
      <c r="N766" s="31"/>
    </row>
    <row r="767" spans="1:14" s="33" customFormat="1">
      <c r="A767" s="26">
        <v>88</v>
      </c>
      <c r="B767" s="31" t="s">
        <v>1074</v>
      </c>
      <c r="C767" s="31" t="s">
        <v>1075</v>
      </c>
      <c r="D767" s="26" t="s">
        <v>24</v>
      </c>
      <c r="E767" s="109" t="s">
        <v>116</v>
      </c>
      <c r="F767" s="34">
        <v>60</v>
      </c>
      <c r="G767" s="35">
        <v>20</v>
      </c>
      <c r="H767" s="29">
        <f t="shared" si="49"/>
        <v>1200</v>
      </c>
      <c r="I767" s="29">
        <f t="shared" si="50"/>
        <v>1428</v>
      </c>
      <c r="J767" s="30">
        <f t="shared" si="51"/>
        <v>240.96385542168673</v>
      </c>
      <c r="K767" s="31" t="s">
        <v>26</v>
      </c>
      <c r="L767" s="31"/>
      <c r="M767" s="31"/>
      <c r="N767" s="31"/>
    </row>
    <row r="768" spans="1:14" s="33" customFormat="1">
      <c r="A768" s="26">
        <v>89</v>
      </c>
      <c r="B768" s="31" t="s">
        <v>1076</v>
      </c>
      <c r="C768" s="31" t="s">
        <v>1077</v>
      </c>
      <c r="D768" s="26" t="s">
        <v>24</v>
      </c>
      <c r="E768" s="109" t="s">
        <v>116</v>
      </c>
      <c r="F768" s="34">
        <v>1500</v>
      </c>
      <c r="G768" s="35">
        <v>4</v>
      </c>
      <c r="H768" s="29">
        <f t="shared" si="49"/>
        <v>6000</v>
      </c>
      <c r="I768" s="29">
        <f t="shared" si="50"/>
        <v>7140</v>
      </c>
      <c r="J768" s="30">
        <f t="shared" si="51"/>
        <v>1204.8192771084337</v>
      </c>
      <c r="K768" s="31" t="s">
        <v>26</v>
      </c>
      <c r="L768" s="31"/>
      <c r="M768" s="31"/>
      <c r="N768" s="31"/>
    </row>
    <row r="769" spans="1:14" s="83" customFormat="1">
      <c r="A769" s="26">
        <v>90</v>
      </c>
      <c r="B769" s="78" t="s">
        <v>1078</v>
      </c>
      <c r="C769" s="31" t="s">
        <v>1079</v>
      </c>
      <c r="D769" s="26" t="s">
        <v>24</v>
      </c>
      <c r="E769" s="110" t="s">
        <v>116</v>
      </c>
      <c r="F769" s="79">
        <v>10</v>
      </c>
      <c r="G769" s="80">
        <v>5</v>
      </c>
      <c r="H769" s="81">
        <f t="shared" si="49"/>
        <v>50</v>
      </c>
      <c r="I769" s="81">
        <f t="shared" si="50"/>
        <v>59.5</v>
      </c>
      <c r="J769" s="82">
        <f t="shared" si="51"/>
        <v>10.04016064257028</v>
      </c>
      <c r="K769" s="78" t="s">
        <v>26</v>
      </c>
      <c r="L769" s="78"/>
      <c r="M769" s="78"/>
      <c r="N769" s="78"/>
    </row>
    <row r="770" spans="1:14" s="33" customFormat="1">
      <c r="A770" s="26">
        <v>91</v>
      </c>
      <c r="B770" s="31" t="s">
        <v>1080</v>
      </c>
      <c r="C770" s="31" t="s">
        <v>1081</v>
      </c>
      <c r="D770" s="26" t="s">
        <v>24</v>
      </c>
      <c r="E770" s="109" t="s">
        <v>116</v>
      </c>
      <c r="F770" s="34">
        <v>2000</v>
      </c>
      <c r="G770" s="35">
        <v>5</v>
      </c>
      <c r="H770" s="29">
        <f t="shared" si="49"/>
        <v>10000</v>
      </c>
      <c r="I770" s="29">
        <f t="shared" si="50"/>
        <v>11900</v>
      </c>
      <c r="J770" s="30">
        <f t="shared" si="51"/>
        <v>2008.032128514056</v>
      </c>
      <c r="K770" s="31" t="s">
        <v>26</v>
      </c>
      <c r="L770" s="31"/>
      <c r="M770" s="31"/>
      <c r="N770" s="31"/>
    </row>
    <row r="771" spans="1:14" s="33" customFormat="1">
      <c r="A771" s="26">
        <v>92</v>
      </c>
      <c r="B771" s="37" t="s">
        <v>1082</v>
      </c>
      <c r="C771" s="37" t="s">
        <v>1083</v>
      </c>
      <c r="D771" s="39" t="s">
        <v>24</v>
      </c>
      <c r="E771" s="112" t="s">
        <v>928</v>
      </c>
      <c r="F771" s="40">
        <v>200</v>
      </c>
      <c r="G771" s="41">
        <v>2.5</v>
      </c>
      <c r="H771" s="42">
        <f t="shared" si="49"/>
        <v>500</v>
      </c>
      <c r="I771" s="42">
        <f t="shared" si="50"/>
        <v>595</v>
      </c>
      <c r="J771" s="30">
        <f t="shared" si="51"/>
        <v>100.40160642570281</v>
      </c>
      <c r="K771" s="31" t="s">
        <v>26</v>
      </c>
      <c r="L771" s="37"/>
      <c r="M771" s="37"/>
      <c r="N771" s="37"/>
    </row>
    <row r="772" spans="1:14" s="33" customFormat="1" ht="15.75">
      <c r="A772" s="26">
        <v>93</v>
      </c>
      <c r="B772" s="31" t="s">
        <v>1084</v>
      </c>
      <c r="C772" s="111" t="s">
        <v>1085</v>
      </c>
      <c r="D772" s="31" t="s">
        <v>24</v>
      </c>
      <c r="E772" s="31" t="s">
        <v>116</v>
      </c>
      <c r="F772" s="34">
        <v>2500</v>
      </c>
      <c r="G772" s="35">
        <v>40</v>
      </c>
      <c r="H772" s="43">
        <f t="shared" si="49"/>
        <v>100000</v>
      </c>
      <c r="I772" s="43">
        <f t="shared" si="50"/>
        <v>119000</v>
      </c>
      <c r="J772" s="30">
        <f t="shared" si="51"/>
        <v>20080.321285140559</v>
      </c>
      <c r="K772" s="31" t="s">
        <v>26</v>
      </c>
      <c r="L772" s="50"/>
      <c r="M772" s="37"/>
      <c r="N772" s="37"/>
    </row>
    <row r="773" spans="1:14" s="33" customFormat="1" ht="15.75">
      <c r="A773" s="26">
        <v>94</v>
      </c>
      <c r="B773" s="31" t="s">
        <v>1086</v>
      </c>
      <c r="C773" s="111" t="s">
        <v>944</v>
      </c>
      <c r="D773" s="31" t="s">
        <v>24</v>
      </c>
      <c r="E773" s="31" t="s">
        <v>116</v>
      </c>
      <c r="F773" s="34">
        <v>1200</v>
      </c>
      <c r="G773" s="35">
        <v>41</v>
      </c>
      <c r="H773" s="43">
        <f t="shared" si="49"/>
        <v>49200</v>
      </c>
      <c r="I773" s="43">
        <f t="shared" si="50"/>
        <v>58548</v>
      </c>
      <c r="J773" s="30">
        <f t="shared" si="51"/>
        <v>9879.5180722891564</v>
      </c>
      <c r="K773" s="31" t="s">
        <v>26</v>
      </c>
      <c r="L773" s="50"/>
      <c r="M773" s="37"/>
      <c r="N773" s="37"/>
    </row>
    <row r="774" spans="1:14" s="33" customFormat="1" ht="15.75">
      <c r="A774" s="26">
        <v>95</v>
      </c>
      <c r="B774" s="31" t="s">
        <v>1087</v>
      </c>
      <c r="C774" s="111" t="s">
        <v>1088</v>
      </c>
      <c r="D774" s="31" t="s">
        <v>24</v>
      </c>
      <c r="E774" s="31" t="s">
        <v>116</v>
      </c>
      <c r="F774" s="34">
        <v>200</v>
      </c>
      <c r="G774" s="35">
        <v>7</v>
      </c>
      <c r="H774" s="43">
        <f t="shared" si="49"/>
        <v>1400</v>
      </c>
      <c r="I774" s="43">
        <f t="shared" si="50"/>
        <v>1666</v>
      </c>
      <c r="J774" s="30">
        <f t="shared" si="51"/>
        <v>281.12449799196787</v>
      </c>
      <c r="K774" s="31" t="s">
        <v>26</v>
      </c>
      <c r="L774" s="50"/>
      <c r="M774" s="37"/>
      <c r="N774" s="37"/>
    </row>
    <row r="775" spans="1:14" s="33" customFormat="1" ht="15.75">
      <c r="A775" s="26">
        <v>96</v>
      </c>
      <c r="B775" s="31" t="s">
        <v>1089</v>
      </c>
      <c r="C775" s="111" t="s">
        <v>1007</v>
      </c>
      <c r="D775" s="31" t="s">
        <v>24</v>
      </c>
      <c r="E775" s="31" t="s">
        <v>116</v>
      </c>
      <c r="F775" s="34">
        <v>1500</v>
      </c>
      <c r="G775" s="35">
        <v>7</v>
      </c>
      <c r="H775" s="43">
        <f t="shared" si="49"/>
        <v>10500</v>
      </c>
      <c r="I775" s="43">
        <f t="shared" si="50"/>
        <v>12495</v>
      </c>
      <c r="J775" s="30">
        <f t="shared" si="51"/>
        <v>2108.4337349397588</v>
      </c>
      <c r="K775" s="31" t="s">
        <v>26</v>
      </c>
      <c r="L775" s="50"/>
      <c r="M775" s="37"/>
      <c r="N775" s="37"/>
    </row>
    <row r="776" spans="1:14" s="33" customFormat="1" ht="15.75">
      <c r="A776" s="26">
        <v>97</v>
      </c>
      <c r="B776" s="46" t="s">
        <v>1090</v>
      </c>
      <c r="C776" s="113" t="s">
        <v>1091</v>
      </c>
      <c r="D776" s="39" t="s">
        <v>24</v>
      </c>
      <c r="E776" s="75" t="s">
        <v>928</v>
      </c>
      <c r="F776" s="47">
        <v>12000</v>
      </c>
      <c r="G776" s="48">
        <v>11</v>
      </c>
      <c r="H776" s="42">
        <f t="shared" si="49"/>
        <v>132000</v>
      </c>
      <c r="I776" s="42">
        <f t="shared" si="50"/>
        <v>157080</v>
      </c>
      <c r="J776" s="30">
        <f t="shared" si="51"/>
        <v>26506.024096385539</v>
      </c>
      <c r="K776" s="31" t="s">
        <v>26</v>
      </c>
      <c r="L776" s="50"/>
      <c r="M776" s="37"/>
      <c r="N776" s="37"/>
    </row>
    <row r="777" spans="1:14" s="33" customFormat="1">
      <c r="A777" s="26">
        <v>98</v>
      </c>
      <c r="B777" s="31" t="s">
        <v>1092</v>
      </c>
      <c r="C777" s="31" t="s">
        <v>1093</v>
      </c>
      <c r="D777" s="31" t="s">
        <v>24</v>
      </c>
      <c r="E777" s="31" t="s">
        <v>116</v>
      </c>
      <c r="F777" s="34">
        <v>1200</v>
      </c>
      <c r="G777" s="35">
        <v>45</v>
      </c>
      <c r="H777" s="43">
        <f t="shared" si="49"/>
        <v>54000</v>
      </c>
      <c r="I777" s="43">
        <f t="shared" si="50"/>
        <v>64260</v>
      </c>
      <c r="J777" s="30">
        <f t="shared" si="51"/>
        <v>10843.373493975903</v>
      </c>
      <c r="K777" s="31" t="s">
        <v>26</v>
      </c>
      <c r="L777" s="50"/>
      <c r="M777" s="37"/>
      <c r="N777" s="37"/>
    </row>
    <row r="778" spans="1:14" s="33" customFormat="1" ht="15.75">
      <c r="A778" s="26">
        <v>99</v>
      </c>
      <c r="B778" s="31" t="s">
        <v>1094</v>
      </c>
      <c r="C778" s="113" t="s">
        <v>1095</v>
      </c>
      <c r="D778" s="31" t="s">
        <v>24</v>
      </c>
      <c r="E778" s="31" t="s">
        <v>928</v>
      </c>
      <c r="F778" s="34">
        <v>150</v>
      </c>
      <c r="G778" s="35">
        <v>4</v>
      </c>
      <c r="H778" s="43">
        <f t="shared" si="49"/>
        <v>600</v>
      </c>
      <c r="I778" s="43">
        <f t="shared" si="50"/>
        <v>714</v>
      </c>
      <c r="J778" s="30">
        <f t="shared" si="51"/>
        <v>120.48192771084337</v>
      </c>
      <c r="K778" s="31" t="s">
        <v>26</v>
      </c>
      <c r="L778" s="50"/>
      <c r="M778" s="37"/>
      <c r="N778" s="37"/>
    </row>
    <row r="779" spans="1:14" s="33" customFormat="1">
      <c r="A779" s="26">
        <v>100</v>
      </c>
      <c r="B779" s="31" t="s">
        <v>1096</v>
      </c>
      <c r="C779" s="31" t="s">
        <v>1097</v>
      </c>
      <c r="D779" s="31" t="s">
        <v>24</v>
      </c>
      <c r="E779" s="31" t="s">
        <v>116</v>
      </c>
      <c r="F779" s="34">
        <v>1000</v>
      </c>
      <c r="G779" s="35">
        <v>36</v>
      </c>
      <c r="H779" s="43">
        <f t="shared" si="49"/>
        <v>36000</v>
      </c>
      <c r="I779" s="43">
        <f t="shared" si="50"/>
        <v>42840</v>
      </c>
      <c r="J779" s="30">
        <f t="shared" si="51"/>
        <v>7228.9156626506019</v>
      </c>
      <c r="K779" s="31" t="s">
        <v>26</v>
      </c>
      <c r="L779" s="50"/>
      <c r="M779" s="37"/>
      <c r="N779" s="37"/>
    </row>
    <row r="780" spans="1:14" s="33" customFormat="1">
      <c r="A780" s="26">
        <v>101</v>
      </c>
      <c r="B780" s="31" t="s">
        <v>1098</v>
      </c>
      <c r="C780" s="31" t="s">
        <v>1099</v>
      </c>
      <c r="D780" s="31" t="s">
        <v>24</v>
      </c>
      <c r="E780" s="31" t="s">
        <v>116</v>
      </c>
      <c r="F780" s="34">
        <v>600</v>
      </c>
      <c r="G780" s="35">
        <v>35</v>
      </c>
      <c r="H780" s="43">
        <f t="shared" si="49"/>
        <v>21000</v>
      </c>
      <c r="I780" s="43">
        <f t="shared" si="50"/>
        <v>24990</v>
      </c>
      <c r="J780" s="30">
        <f t="shared" si="51"/>
        <v>4216.8674698795176</v>
      </c>
      <c r="K780" s="31" t="s">
        <v>26</v>
      </c>
      <c r="L780" s="50"/>
      <c r="M780" s="37"/>
      <c r="N780" s="37"/>
    </row>
    <row r="781" spans="1:14" s="33" customFormat="1" ht="15.75">
      <c r="A781" s="26">
        <v>102</v>
      </c>
      <c r="B781" s="31" t="s">
        <v>1100</v>
      </c>
      <c r="C781" s="111" t="s">
        <v>1007</v>
      </c>
      <c r="D781" s="31" t="s">
        <v>24</v>
      </c>
      <c r="E781" s="31" t="s">
        <v>116</v>
      </c>
      <c r="F781" s="34">
        <v>1200</v>
      </c>
      <c r="G781" s="35">
        <v>9</v>
      </c>
      <c r="H781" s="43">
        <f t="shared" si="49"/>
        <v>10800</v>
      </c>
      <c r="I781" s="43">
        <f t="shared" si="50"/>
        <v>12852</v>
      </c>
      <c r="J781" s="51">
        <f t="shared" si="51"/>
        <v>2168.6746987951806</v>
      </c>
      <c r="K781" s="31" t="s">
        <v>26</v>
      </c>
      <c r="L781" s="50"/>
      <c r="M781" s="37"/>
      <c r="N781" s="37"/>
    </row>
    <row r="782" spans="1:14" s="33" customFormat="1">
      <c r="A782" s="26">
        <v>103</v>
      </c>
      <c r="B782" s="31" t="s">
        <v>1101</v>
      </c>
      <c r="C782" s="31" t="s">
        <v>934</v>
      </c>
      <c r="D782" s="31" t="s">
        <v>24</v>
      </c>
      <c r="E782" s="31" t="s">
        <v>928</v>
      </c>
      <c r="F782" s="34">
        <v>12000</v>
      </c>
      <c r="G782" s="35">
        <v>1.5</v>
      </c>
      <c r="H782" s="43">
        <f t="shared" si="49"/>
        <v>18000</v>
      </c>
      <c r="I782" s="43">
        <f t="shared" si="50"/>
        <v>21420</v>
      </c>
      <c r="J782" s="51">
        <f t="shared" si="51"/>
        <v>3614.457831325301</v>
      </c>
      <c r="K782" s="31" t="s">
        <v>26</v>
      </c>
      <c r="L782" s="50"/>
      <c r="M782" s="37"/>
      <c r="N782" s="37"/>
    </row>
    <row r="783" spans="1:14" s="33" customFormat="1">
      <c r="A783" s="26">
        <v>104</v>
      </c>
      <c r="B783" s="31" t="s">
        <v>1102</v>
      </c>
      <c r="C783" s="68" t="s">
        <v>1103</v>
      </c>
      <c r="D783" s="31" t="s">
        <v>24</v>
      </c>
      <c r="E783" s="31" t="s">
        <v>130</v>
      </c>
      <c r="F783" s="34">
        <v>1500</v>
      </c>
      <c r="G783" s="35">
        <v>2.57</v>
      </c>
      <c r="H783" s="43">
        <f t="shared" si="49"/>
        <v>3854.9999999999995</v>
      </c>
      <c r="I783" s="43">
        <f t="shared" si="50"/>
        <v>4587.4499999999989</v>
      </c>
      <c r="J783" s="51">
        <f t="shared" si="51"/>
        <v>774.09638554216849</v>
      </c>
      <c r="K783" s="31" t="s">
        <v>26</v>
      </c>
      <c r="L783" s="50"/>
      <c r="M783" s="37"/>
      <c r="N783" s="37"/>
    </row>
    <row r="784" spans="1:14" s="33" customFormat="1">
      <c r="A784" s="26">
        <v>105</v>
      </c>
      <c r="B784" s="31" t="s">
        <v>1104</v>
      </c>
      <c r="C784" s="73" t="s">
        <v>1105</v>
      </c>
      <c r="D784" s="31" t="s">
        <v>24</v>
      </c>
      <c r="E784" s="31" t="s">
        <v>116</v>
      </c>
      <c r="F784" s="34">
        <v>500</v>
      </c>
      <c r="G784" s="35">
        <v>12</v>
      </c>
      <c r="H784" s="43">
        <f t="shared" si="49"/>
        <v>6000</v>
      </c>
      <c r="I784" s="43">
        <f t="shared" si="50"/>
        <v>7140</v>
      </c>
      <c r="J784" s="51">
        <f t="shared" si="51"/>
        <v>1204.8192771084337</v>
      </c>
      <c r="K784" s="31" t="s">
        <v>26</v>
      </c>
      <c r="L784" s="50"/>
      <c r="M784" s="37"/>
      <c r="N784" s="37"/>
    </row>
    <row r="785" spans="1:14" s="33" customFormat="1">
      <c r="A785" s="26">
        <v>106</v>
      </c>
      <c r="B785" s="31" t="s">
        <v>1106</v>
      </c>
      <c r="C785" s="68" t="s">
        <v>1107</v>
      </c>
      <c r="D785" s="31" t="s">
        <v>24</v>
      </c>
      <c r="E785" s="31" t="s">
        <v>116</v>
      </c>
      <c r="F785" s="34">
        <v>600</v>
      </c>
      <c r="G785" s="35">
        <v>13</v>
      </c>
      <c r="H785" s="43">
        <f t="shared" si="49"/>
        <v>7800</v>
      </c>
      <c r="I785" s="43">
        <f t="shared" si="50"/>
        <v>9282</v>
      </c>
      <c r="J785" s="51">
        <f t="shared" si="51"/>
        <v>1566.2650602409637</v>
      </c>
      <c r="K785" s="31" t="s">
        <v>26</v>
      </c>
      <c r="L785" s="50"/>
      <c r="M785" s="37"/>
      <c r="N785" s="37"/>
    </row>
    <row r="786" spans="1:14" s="33" customFormat="1" ht="15.75">
      <c r="A786" s="26">
        <v>107</v>
      </c>
      <c r="B786" s="31" t="s">
        <v>1108</v>
      </c>
      <c r="C786" s="111" t="s">
        <v>1007</v>
      </c>
      <c r="D786" s="31" t="s">
        <v>24</v>
      </c>
      <c r="E786" s="31" t="s">
        <v>116</v>
      </c>
      <c r="F786" s="34">
        <v>600</v>
      </c>
      <c r="G786" s="35">
        <v>12</v>
      </c>
      <c r="H786" s="43">
        <f t="shared" si="49"/>
        <v>7200</v>
      </c>
      <c r="I786" s="43">
        <f t="shared" si="50"/>
        <v>8568</v>
      </c>
      <c r="J786" s="51">
        <f t="shared" si="51"/>
        <v>1445.7831325301204</v>
      </c>
      <c r="K786" s="31" t="s">
        <v>26</v>
      </c>
      <c r="L786" s="50"/>
      <c r="M786" s="37"/>
      <c r="N786" s="37"/>
    </row>
    <row r="787" spans="1:14" s="33" customFormat="1">
      <c r="A787" s="26">
        <v>108</v>
      </c>
      <c r="B787" s="31" t="s">
        <v>1109</v>
      </c>
      <c r="C787" s="68" t="s">
        <v>936</v>
      </c>
      <c r="D787" s="31" t="s">
        <v>24</v>
      </c>
      <c r="E787" s="31" t="s">
        <v>928</v>
      </c>
      <c r="F787" s="34">
        <v>18000</v>
      </c>
      <c r="G787" s="35">
        <v>3.5</v>
      </c>
      <c r="H787" s="43">
        <f t="shared" si="49"/>
        <v>63000</v>
      </c>
      <c r="I787" s="43">
        <f t="shared" si="50"/>
        <v>74970</v>
      </c>
      <c r="J787" s="51">
        <f t="shared" si="51"/>
        <v>12650.602409638554</v>
      </c>
      <c r="K787" s="31" t="s">
        <v>26</v>
      </c>
      <c r="L787" s="50"/>
      <c r="M787" s="37"/>
      <c r="N787" s="37"/>
    </row>
    <row r="788" spans="1:14" s="33" customFormat="1">
      <c r="A788" s="26">
        <v>109</v>
      </c>
      <c r="B788" s="31" t="s">
        <v>1110</v>
      </c>
      <c r="C788" s="36" t="s">
        <v>1111</v>
      </c>
      <c r="D788" s="31" t="s">
        <v>24</v>
      </c>
      <c r="E788" s="31" t="s">
        <v>928</v>
      </c>
      <c r="F788" s="34">
        <v>500</v>
      </c>
      <c r="G788" s="35">
        <v>65</v>
      </c>
      <c r="H788" s="43">
        <f t="shared" si="49"/>
        <v>32500</v>
      </c>
      <c r="I788" s="43">
        <f t="shared" si="50"/>
        <v>38675</v>
      </c>
      <c r="J788" s="51">
        <f t="shared" si="51"/>
        <v>6526.1044176706819</v>
      </c>
      <c r="K788" s="31" t="s">
        <v>26</v>
      </c>
      <c r="L788" s="50"/>
      <c r="M788" s="37"/>
      <c r="N788" s="37"/>
    </row>
    <row r="789" spans="1:14" s="33" customFormat="1" ht="15.75" thickBot="1">
      <c r="A789" s="26">
        <v>110</v>
      </c>
      <c r="B789" s="46" t="s">
        <v>1112</v>
      </c>
      <c r="C789" s="19" t="s">
        <v>1002</v>
      </c>
      <c r="D789" s="39" t="s">
        <v>24</v>
      </c>
      <c r="E789" s="39" t="s">
        <v>928</v>
      </c>
      <c r="F789" s="47">
        <v>3000</v>
      </c>
      <c r="G789" s="48">
        <v>4</v>
      </c>
      <c r="H789" s="42">
        <f t="shared" si="49"/>
        <v>12000</v>
      </c>
      <c r="I789" s="42">
        <f t="shared" si="50"/>
        <v>14280</v>
      </c>
      <c r="J789" s="49">
        <f t="shared" si="51"/>
        <v>2409.6385542168673</v>
      </c>
      <c r="K789" s="31" t="s">
        <v>26</v>
      </c>
      <c r="L789" s="50"/>
      <c r="M789" s="37"/>
      <c r="N789" s="37"/>
    </row>
    <row r="790" spans="1:14" s="6" customFormat="1" ht="15.75" thickBot="1">
      <c r="A790" s="53"/>
      <c r="B790" s="54" t="s">
        <v>1113</v>
      </c>
      <c r="C790" s="55"/>
      <c r="D790" s="55"/>
      <c r="E790" s="55"/>
      <c r="F790" s="56"/>
      <c r="G790" s="57"/>
      <c r="H790" s="57">
        <f>SUM(H680:H789)</f>
        <v>1933835</v>
      </c>
      <c r="I790" s="57">
        <f>SUM(I680:I789)</f>
        <v>2301263.6500000004</v>
      </c>
      <c r="J790" s="57">
        <f>SUM(J680:J789)</f>
        <v>388320.28112449805</v>
      </c>
      <c r="K790" s="114"/>
      <c r="L790" s="59"/>
      <c r="M790" s="60"/>
      <c r="N790" s="60"/>
    </row>
    <row r="791" spans="1:14" s="6" customFormat="1">
      <c r="A791" s="15"/>
      <c r="B791" s="15"/>
      <c r="C791" s="15"/>
      <c r="D791" s="15"/>
      <c r="E791" s="15"/>
      <c r="F791" s="16"/>
      <c r="G791" s="17"/>
      <c r="H791" s="17"/>
      <c r="I791" s="17"/>
      <c r="J791" s="17"/>
      <c r="K791" s="15"/>
      <c r="L791" s="15"/>
      <c r="M791" s="15"/>
      <c r="N791" s="15"/>
    </row>
    <row r="792" spans="1:14" s="6" customFormat="1">
      <c r="A792" s="15"/>
      <c r="B792" s="15"/>
      <c r="C792" s="15"/>
      <c r="D792" s="15"/>
      <c r="E792" s="15"/>
      <c r="F792" s="16"/>
      <c r="G792" s="17"/>
      <c r="H792" s="17"/>
      <c r="I792" s="17"/>
      <c r="J792" s="17"/>
      <c r="K792" s="15"/>
      <c r="L792" s="15"/>
      <c r="M792" s="15"/>
      <c r="N792" s="15"/>
    </row>
    <row r="793" spans="1:14" s="6" customFormat="1">
      <c r="A793" s="15"/>
      <c r="B793" s="19"/>
      <c r="C793" s="19"/>
      <c r="D793" s="19"/>
      <c r="E793" s="19"/>
      <c r="F793" s="61"/>
      <c r="G793" s="62"/>
      <c r="H793" s="62"/>
      <c r="I793" s="62"/>
      <c r="J793" s="62"/>
      <c r="K793" s="19"/>
      <c r="L793" s="19"/>
      <c r="M793" s="15"/>
      <c r="N793" s="15"/>
    </row>
    <row r="794" spans="1:14" s="6" customFormat="1">
      <c r="A794" s="2"/>
      <c r="B794" s="7" t="s">
        <v>6</v>
      </c>
      <c r="C794" s="2"/>
      <c r="D794" s="2"/>
      <c r="E794" s="2"/>
      <c r="F794" s="4"/>
      <c r="G794" s="5"/>
      <c r="H794" s="5"/>
      <c r="I794" s="5"/>
      <c r="J794" s="5"/>
      <c r="K794" s="2"/>
      <c r="L794" s="19"/>
      <c r="M794" s="15"/>
      <c r="N794" s="15"/>
    </row>
    <row r="795" spans="1:14" s="6" customFormat="1">
      <c r="A795" s="15"/>
      <c r="B795" s="15" t="s">
        <v>1114</v>
      </c>
      <c r="C795" s="15"/>
      <c r="D795" s="15"/>
      <c r="E795" s="15"/>
      <c r="F795" s="16"/>
      <c r="G795" s="17"/>
      <c r="H795" s="17"/>
      <c r="I795" s="17"/>
      <c r="J795" s="17"/>
      <c r="K795" s="15"/>
      <c r="L795" s="18"/>
      <c r="M795" s="18"/>
      <c r="N795" s="2"/>
    </row>
    <row r="796" spans="1:14" s="6" customFormat="1" ht="73.5" customHeight="1">
      <c r="A796" s="20" t="s">
        <v>8</v>
      </c>
      <c r="B796" s="20" t="s">
        <v>9</v>
      </c>
      <c r="C796" s="20" t="s">
        <v>10</v>
      </c>
      <c r="D796" s="20" t="s">
        <v>11</v>
      </c>
      <c r="E796" s="20" t="s">
        <v>12</v>
      </c>
      <c r="F796" s="22" t="s">
        <v>13</v>
      </c>
      <c r="G796" s="23" t="s">
        <v>14</v>
      </c>
      <c r="H796" s="23" t="s">
        <v>15</v>
      </c>
      <c r="I796" s="23" t="s">
        <v>16</v>
      </c>
      <c r="J796" s="24" t="s">
        <v>17</v>
      </c>
      <c r="K796" s="20" t="s">
        <v>18</v>
      </c>
      <c r="L796" s="20" t="s">
        <v>19</v>
      </c>
      <c r="M796" s="20" t="s">
        <v>20</v>
      </c>
      <c r="N796" s="25" t="s">
        <v>21</v>
      </c>
    </row>
    <row r="797" spans="1:14" s="83" customFormat="1" ht="58.5" customHeight="1">
      <c r="A797" s="78">
        <v>1</v>
      </c>
      <c r="B797" s="86" t="s">
        <v>1115</v>
      </c>
      <c r="C797" s="19" t="s">
        <v>1116</v>
      </c>
      <c r="D797" s="26" t="s">
        <v>24</v>
      </c>
      <c r="E797" s="86" t="s">
        <v>36</v>
      </c>
      <c r="F797" s="96">
        <v>300</v>
      </c>
      <c r="G797" s="97">
        <v>8</v>
      </c>
      <c r="H797" s="81">
        <f>F797*G797</f>
        <v>2400</v>
      </c>
      <c r="I797" s="81">
        <f>H797*1.19</f>
        <v>2856</v>
      </c>
      <c r="J797" s="82">
        <f>H797/4.98</f>
        <v>481.92771084337346</v>
      </c>
      <c r="K797" s="78" t="s">
        <v>26</v>
      </c>
      <c r="L797" s="85" t="s">
        <v>27</v>
      </c>
      <c r="M797" s="85" t="s">
        <v>191</v>
      </c>
      <c r="N797" s="86" t="s">
        <v>29</v>
      </c>
    </row>
    <row r="798" spans="1:14" s="33" customFormat="1">
      <c r="A798" s="31">
        <v>2</v>
      </c>
      <c r="B798" s="115" t="s">
        <v>1117</v>
      </c>
      <c r="C798" s="36" t="s">
        <v>1118</v>
      </c>
      <c r="D798" s="26" t="s">
        <v>24</v>
      </c>
      <c r="E798" s="116" t="s">
        <v>427</v>
      </c>
      <c r="F798" s="117">
        <v>300</v>
      </c>
      <c r="G798" s="118">
        <v>25</v>
      </c>
      <c r="H798" s="29">
        <f t="shared" ref="H798:H877" si="52">F798*G798</f>
        <v>7500</v>
      </c>
      <c r="I798" s="29">
        <f t="shared" ref="I798:I877" si="53">H798*1.19</f>
        <v>8925</v>
      </c>
      <c r="J798" s="30">
        <f t="shared" ref="J798:J877" si="54">H798/4.98</f>
        <v>1506.024096385542</v>
      </c>
      <c r="K798" s="31" t="s">
        <v>26</v>
      </c>
      <c r="L798" s="32"/>
      <c r="M798" s="32"/>
      <c r="N798" s="26"/>
    </row>
    <row r="799" spans="1:14" s="83" customFormat="1">
      <c r="A799" s="78">
        <v>3</v>
      </c>
      <c r="B799" s="119" t="s">
        <v>1119</v>
      </c>
      <c r="C799" s="36" t="s">
        <v>1120</v>
      </c>
      <c r="D799" s="26" t="s">
        <v>24</v>
      </c>
      <c r="E799" s="120" t="s">
        <v>427</v>
      </c>
      <c r="F799" s="121">
        <v>1000</v>
      </c>
      <c r="G799" s="122">
        <v>0.14000000000000001</v>
      </c>
      <c r="H799" s="81">
        <f t="shared" si="52"/>
        <v>140</v>
      </c>
      <c r="I799" s="81">
        <f t="shared" si="53"/>
        <v>166.6</v>
      </c>
      <c r="J799" s="82">
        <f t="shared" si="54"/>
        <v>28.112449799196785</v>
      </c>
      <c r="K799" s="78" t="s">
        <v>26</v>
      </c>
      <c r="L799" s="86"/>
      <c r="M799" s="86"/>
      <c r="N799" s="86"/>
    </row>
    <row r="800" spans="1:14" s="83" customFormat="1">
      <c r="A800" s="78">
        <v>4</v>
      </c>
      <c r="B800" s="119" t="s">
        <v>1121</v>
      </c>
      <c r="C800" s="36" t="s">
        <v>1122</v>
      </c>
      <c r="D800" s="26" t="s">
        <v>24</v>
      </c>
      <c r="E800" s="123" t="s">
        <v>427</v>
      </c>
      <c r="F800" s="121">
        <v>10</v>
      </c>
      <c r="G800" s="122">
        <v>4.2699999999999996</v>
      </c>
      <c r="H800" s="81">
        <f t="shared" si="52"/>
        <v>42.699999999999996</v>
      </c>
      <c r="I800" s="81">
        <f t="shared" si="53"/>
        <v>50.812999999999995</v>
      </c>
      <c r="J800" s="82">
        <f t="shared" si="54"/>
        <v>8.5742971887550183</v>
      </c>
      <c r="K800" s="78" t="s">
        <v>26</v>
      </c>
      <c r="L800" s="86"/>
      <c r="M800" s="86"/>
      <c r="N800" s="86"/>
    </row>
    <row r="801" spans="1:15" s="83" customFormat="1">
      <c r="A801" s="78">
        <v>5</v>
      </c>
      <c r="B801" s="119" t="s">
        <v>1123</v>
      </c>
      <c r="C801" s="36" t="s">
        <v>1122</v>
      </c>
      <c r="D801" s="26" t="s">
        <v>24</v>
      </c>
      <c r="E801" s="123" t="s">
        <v>427</v>
      </c>
      <c r="F801" s="121">
        <v>60</v>
      </c>
      <c r="G801" s="122">
        <v>6.72</v>
      </c>
      <c r="H801" s="81">
        <f t="shared" si="52"/>
        <v>403.2</v>
      </c>
      <c r="I801" s="81">
        <f t="shared" si="53"/>
        <v>479.80799999999999</v>
      </c>
      <c r="J801" s="82">
        <f t="shared" si="54"/>
        <v>80.963855421686745</v>
      </c>
      <c r="K801" s="78" t="s">
        <v>26</v>
      </c>
      <c r="L801" s="86"/>
      <c r="M801" s="86"/>
      <c r="N801" s="86"/>
    </row>
    <row r="802" spans="1:15" s="83" customFormat="1">
      <c r="A802" s="78">
        <v>6</v>
      </c>
      <c r="B802" s="119" t="s">
        <v>1124</v>
      </c>
      <c r="C802" s="36" t="s">
        <v>1122</v>
      </c>
      <c r="D802" s="26" t="s">
        <v>24</v>
      </c>
      <c r="E802" s="123" t="s">
        <v>427</v>
      </c>
      <c r="F802" s="121">
        <v>400</v>
      </c>
      <c r="G802" s="122">
        <v>20.23</v>
      </c>
      <c r="H802" s="81">
        <f t="shared" si="52"/>
        <v>8092</v>
      </c>
      <c r="I802" s="81">
        <f t="shared" si="53"/>
        <v>9629.48</v>
      </c>
      <c r="J802" s="82">
        <f t="shared" si="54"/>
        <v>1624.8995983935743</v>
      </c>
      <c r="K802" s="78" t="s">
        <v>26</v>
      </c>
      <c r="L802" s="86"/>
      <c r="M802" s="86"/>
      <c r="N802" s="86"/>
    </row>
    <row r="803" spans="1:15" s="83" customFormat="1">
      <c r="A803" s="78">
        <v>7</v>
      </c>
      <c r="B803" s="119" t="s">
        <v>1125</v>
      </c>
      <c r="C803" s="36" t="s">
        <v>1120</v>
      </c>
      <c r="D803" s="26" t="s">
        <v>24</v>
      </c>
      <c r="E803" s="123" t="s">
        <v>427</v>
      </c>
      <c r="F803" s="121">
        <v>10000</v>
      </c>
      <c r="G803" s="122">
        <v>0.09</v>
      </c>
      <c r="H803" s="81">
        <f t="shared" si="52"/>
        <v>900</v>
      </c>
      <c r="I803" s="81">
        <f t="shared" si="53"/>
        <v>1071</v>
      </c>
      <c r="J803" s="82">
        <f t="shared" si="54"/>
        <v>180.72289156626505</v>
      </c>
      <c r="K803" s="78" t="s">
        <v>26</v>
      </c>
      <c r="L803" s="86"/>
      <c r="M803" s="86"/>
      <c r="N803" s="86"/>
    </row>
    <row r="804" spans="1:15" s="83" customFormat="1">
      <c r="A804" s="78">
        <v>8</v>
      </c>
      <c r="B804" s="119" t="s">
        <v>1126</v>
      </c>
      <c r="C804" s="36" t="s">
        <v>1120</v>
      </c>
      <c r="D804" s="26" t="s">
        <v>24</v>
      </c>
      <c r="E804" s="123" t="s">
        <v>427</v>
      </c>
      <c r="F804" s="121">
        <v>25000</v>
      </c>
      <c r="G804" s="122">
        <v>0.12</v>
      </c>
      <c r="H804" s="81">
        <f t="shared" si="52"/>
        <v>3000</v>
      </c>
      <c r="I804" s="81">
        <f t="shared" si="53"/>
        <v>3570</v>
      </c>
      <c r="J804" s="82">
        <f t="shared" si="54"/>
        <v>602.40963855421683</v>
      </c>
      <c r="K804" s="78" t="s">
        <v>26</v>
      </c>
      <c r="L804" s="86"/>
      <c r="M804" s="86"/>
      <c r="N804" s="86"/>
    </row>
    <row r="805" spans="1:15" s="83" customFormat="1">
      <c r="A805" s="78">
        <v>9</v>
      </c>
      <c r="B805" s="119" t="s">
        <v>1127</v>
      </c>
      <c r="C805" s="36" t="s">
        <v>1120</v>
      </c>
      <c r="D805" s="26" t="s">
        <v>24</v>
      </c>
      <c r="E805" s="123" t="s">
        <v>427</v>
      </c>
      <c r="F805" s="121">
        <v>5000</v>
      </c>
      <c r="G805" s="122">
        <v>0.08</v>
      </c>
      <c r="H805" s="81">
        <f t="shared" si="52"/>
        <v>400</v>
      </c>
      <c r="I805" s="81">
        <f t="shared" si="53"/>
        <v>476</v>
      </c>
      <c r="J805" s="82">
        <f t="shared" si="54"/>
        <v>80.321285140562239</v>
      </c>
      <c r="K805" s="78" t="s">
        <v>26</v>
      </c>
      <c r="L805" s="86"/>
      <c r="M805" s="86"/>
      <c r="N805" s="86"/>
    </row>
    <row r="806" spans="1:15" s="83" customFormat="1">
      <c r="A806" s="78">
        <v>10</v>
      </c>
      <c r="B806" s="124" t="s">
        <v>1128</v>
      </c>
      <c r="C806" s="36" t="s">
        <v>1122</v>
      </c>
      <c r="D806" s="26" t="s">
        <v>24</v>
      </c>
      <c r="E806" s="123" t="s">
        <v>427</v>
      </c>
      <c r="F806" s="121">
        <v>480</v>
      </c>
      <c r="G806" s="122">
        <v>4.74</v>
      </c>
      <c r="H806" s="81">
        <f t="shared" si="52"/>
        <v>2275.2000000000003</v>
      </c>
      <c r="I806" s="81">
        <f t="shared" si="53"/>
        <v>2707.4880000000003</v>
      </c>
      <c r="J806" s="82">
        <f t="shared" si="54"/>
        <v>456.86746987951807</v>
      </c>
      <c r="K806" s="78" t="s">
        <v>26</v>
      </c>
      <c r="L806" s="86"/>
      <c r="M806" s="86"/>
      <c r="N806" s="86"/>
    </row>
    <row r="807" spans="1:15" s="83" customFormat="1">
      <c r="A807" s="78">
        <v>11</v>
      </c>
      <c r="B807" s="119" t="s">
        <v>1129</v>
      </c>
      <c r="C807" s="36" t="s">
        <v>1118</v>
      </c>
      <c r="D807" s="26" t="s">
        <v>24</v>
      </c>
      <c r="E807" s="123" t="s">
        <v>427</v>
      </c>
      <c r="F807" s="121">
        <v>1500</v>
      </c>
      <c r="G807" s="122">
        <v>0.15</v>
      </c>
      <c r="H807" s="81">
        <f t="shared" si="52"/>
        <v>225</v>
      </c>
      <c r="I807" s="81">
        <f t="shared" si="53"/>
        <v>267.75</v>
      </c>
      <c r="J807" s="82">
        <f t="shared" si="54"/>
        <v>45.180722891566262</v>
      </c>
      <c r="K807" s="78" t="s">
        <v>26</v>
      </c>
      <c r="L807" s="86"/>
      <c r="M807" s="86"/>
      <c r="N807" s="86"/>
      <c r="O807" s="95"/>
    </row>
    <row r="808" spans="1:15" s="33" customFormat="1">
      <c r="A808" s="31">
        <v>12</v>
      </c>
      <c r="B808" s="31" t="s">
        <v>1130</v>
      </c>
      <c r="C808" s="31" t="s">
        <v>1131</v>
      </c>
      <c r="D808" s="26" t="s">
        <v>24</v>
      </c>
      <c r="E808" s="31" t="s">
        <v>36</v>
      </c>
      <c r="F808" s="34">
        <v>100</v>
      </c>
      <c r="G808" s="35">
        <v>0.1</v>
      </c>
      <c r="H808" s="29">
        <f t="shared" si="52"/>
        <v>10</v>
      </c>
      <c r="I808" s="29">
        <f t="shared" si="53"/>
        <v>11.899999999999999</v>
      </c>
      <c r="J808" s="30">
        <f t="shared" si="54"/>
        <v>2.0080321285140559</v>
      </c>
      <c r="K808" s="31" t="s">
        <v>26</v>
      </c>
      <c r="L808" s="26"/>
      <c r="M808" s="26"/>
      <c r="N808" s="26"/>
      <c r="O808" s="2"/>
    </row>
    <row r="809" spans="1:15" s="33" customFormat="1">
      <c r="A809" s="31">
        <v>13</v>
      </c>
      <c r="B809" s="31" t="s">
        <v>1132</v>
      </c>
      <c r="C809" s="31" t="s">
        <v>1133</v>
      </c>
      <c r="D809" s="26" t="s">
        <v>24</v>
      </c>
      <c r="E809" s="31" t="s">
        <v>201</v>
      </c>
      <c r="F809" s="34">
        <v>1665</v>
      </c>
      <c r="G809" s="35">
        <v>9</v>
      </c>
      <c r="H809" s="29">
        <f t="shared" si="52"/>
        <v>14985</v>
      </c>
      <c r="I809" s="29">
        <f t="shared" si="53"/>
        <v>17832.149999999998</v>
      </c>
      <c r="J809" s="30">
        <f t="shared" si="54"/>
        <v>3009.0361445783128</v>
      </c>
      <c r="K809" s="31" t="s">
        <v>26</v>
      </c>
      <c r="L809" s="26"/>
      <c r="M809" s="26"/>
      <c r="N809" s="26"/>
      <c r="O809" s="2"/>
    </row>
    <row r="810" spans="1:15" s="83" customFormat="1">
      <c r="A810" s="78">
        <v>14</v>
      </c>
      <c r="B810" s="78" t="s">
        <v>1134</v>
      </c>
      <c r="C810" s="31" t="s">
        <v>822</v>
      </c>
      <c r="D810" s="26" t="s">
        <v>24</v>
      </c>
      <c r="E810" s="78" t="s">
        <v>36</v>
      </c>
      <c r="F810" s="79">
        <v>20</v>
      </c>
      <c r="G810" s="80">
        <v>90</v>
      </c>
      <c r="H810" s="81">
        <f t="shared" si="52"/>
        <v>1800</v>
      </c>
      <c r="I810" s="81">
        <f t="shared" si="53"/>
        <v>2142</v>
      </c>
      <c r="J810" s="82">
        <f t="shared" si="54"/>
        <v>361.4457831325301</v>
      </c>
      <c r="K810" s="78" t="s">
        <v>26</v>
      </c>
      <c r="L810" s="86"/>
      <c r="M810" s="86"/>
      <c r="N810" s="86"/>
      <c r="O810" s="95"/>
    </row>
    <row r="811" spans="1:15" s="83" customFormat="1">
      <c r="A811" s="78">
        <v>15</v>
      </c>
      <c r="B811" s="119" t="s">
        <v>1135</v>
      </c>
      <c r="C811" s="36" t="s">
        <v>822</v>
      </c>
      <c r="D811" s="26" t="s">
        <v>24</v>
      </c>
      <c r="E811" s="123" t="s">
        <v>427</v>
      </c>
      <c r="F811" s="121">
        <v>6000</v>
      </c>
      <c r="G811" s="122">
        <v>7.0000000000000007E-2</v>
      </c>
      <c r="H811" s="81">
        <f t="shared" si="52"/>
        <v>420.00000000000006</v>
      </c>
      <c r="I811" s="81">
        <f t="shared" si="53"/>
        <v>499.80000000000007</v>
      </c>
      <c r="J811" s="82">
        <f t="shared" si="54"/>
        <v>84.337349397590373</v>
      </c>
      <c r="K811" s="78" t="s">
        <v>26</v>
      </c>
      <c r="L811" s="86"/>
      <c r="M811" s="86"/>
      <c r="N811" s="86"/>
      <c r="O811" s="95"/>
    </row>
    <row r="812" spans="1:15" s="83" customFormat="1">
      <c r="A812" s="78">
        <v>16</v>
      </c>
      <c r="B812" s="78" t="s">
        <v>1136</v>
      </c>
      <c r="C812" s="31" t="s">
        <v>822</v>
      </c>
      <c r="D812" s="26" t="s">
        <v>24</v>
      </c>
      <c r="E812" s="78" t="s">
        <v>39</v>
      </c>
      <c r="F812" s="79">
        <v>10</v>
      </c>
      <c r="G812" s="80">
        <v>33</v>
      </c>
      <c r="H812" s="81">
        <f t="shared" si="52"/>
        <v>330</v>
      </c>
      <c r="I812" s="81">
        <f t="shared" si="53"/>
        <v>392.7</v>
      </c>
      <c r="J812" s="82">
        <f t="shared" si="54"/>
        <v>66.265060240963848</v>
      </c>
      <c r="K812" s="78" t="s">
        <v>26</v>
      </c>
      <c r="L812" s="86"/>
      <c r="M812" s="86"/>
      <c r="N812" s="86"/>
      <c r="O812" s="95"/>
    </row>
    <row r="813" spans="1:15" s="83" customFormat="1">
      <c r="A813" s="78">
        <v>17</v>
      </c>
      <c r="B813" s="78" t="s">
        <v>1137</v>
      </c>
      <c r="C813" s="31" t="s">
        <v>822</v>
      </c>
      <c r="D813" s="26" t="s">
        <v>24</v>
      </c>
      <c r="E813" s="78" t="s">
        <v>39</v>
      </c>
      <c r="F813" s="79">
        <v>10</v>
      </c>
      <c r="G813" s="80">
        <v>31</v>
      </c>
      <c r="H813" s="81">
        <f t="shared" si="52"/>
        <v>310</v>
      </c>
      <c r="I813" s="81">
        <f t="shared" si="53"/>
        <v>368.9</v>
      </c>
      <c r="J813" s="82">
        <f t="shared" si="54"/>
        <v>62.248995983935735</v>
      </c>
      <c r="K813" s="78" t="s">
        <v>26</v>
      </c>
      <c r="L813" s="86"/>
      <c r="M813" s="86"/>
      <c r="N813" s="86"/>
      <c r="O813" s="95"/>
    </row>
    <row r="814" spans="1:15" s="83" customFormat="1">
      <c r="A814" s="78">
        <v>18</v>
      </c>
      <c r="B814" s="119" t="s">
        <v>1138</v>
      </c>
      <c r="C814" s="36" t="s">
        <v>1139</v>
      </c>
      <c r="D814" s="26" t="s">
        <v>24</v>
      </c>
      <c r="E814" s="123" t="s">
        <v>427</v>
      </c>
      <c r="F814" s="121">
        <v>80</v>
      </c>
      <c r="G814" s="122">
        <v>19.04</v>
      </c>
      <c r="H814" s="81">
        <f t="shared" si="52"/>
        <v>1523.1999999999998</v>
      </c>
      <c r="I814" s="81">
        <f t="shared" si="53"/>
        <v>1812.6079999999997</v>
      </c>
      <c r="J814" s="82">
        <f t="shared" si="54"/>
        <v>305.86345381526098</v>
      </c>
      <c r="K814" s="78" t="s">
        <v>26</v>
      </c>
      <c r="L814" s="86"/>
      <c r="M814" s="86"/>
      <c r="N814" s="86"/>
      <c r="O814" s="95"/>
    </row>
    <row r="815" spans="1:15" s="83" customFormat="1">
      <c r="A815" s="78">
        <v>19</v>
      </c>
      <c r="B815" s="78" t="s">
        <v>1140</v>
      </c>
      <c r="C815" s="31" t="s">
        <v>822</v>
      </c>
      <c r="D815" s="26" t="s">
        <v>24</v>
      </c>
      <c r="E815" s="78" t="s">
        <v>39</v>
      </c>
      <c r="F815" s="79">
        <v>10</v>
      </c>
      <c r="G815" s="80">
        <v>32</v>
      </c>
      <c r="H815" s="81">
        <f t="shared" si="52"/>
        <v>320</v>
      </c>
      <c r="I815" s="81">
        <f t="shared" si="53"/>
        <v>380.79999999999995</v>
      </c>
      <c r="J815" s="82">
        <f t="shared" si="54"/>
        <v>64.257028112449788</v>
      </c>
      <c r="K815" s="78" t="s">
        <v>26</v>
      </c>
      <c r="L815" s="86"/>
      <c r="M815" s="86"/>
      <c r="N815" s="86"/>
      <c r="O815" s="95"/>
    </row>
    <row r="816" spans="1:15" s="83" customFormat="1">
      <c r="A816" s="78">
        <v>20</v>
      </c>
      <c r="B816" s="119" t="s">
        <v>1141</v>
      </c>
      <c r="C816" s="36" t="s">
        <v>1139</v>
      </c>
      <c r="D816" s="26" t="s">
        <v>24</v>
      </c>
      <c r="E816" s="123" t="s">
        <v>427</v>
      </c>
      <c r="F816" s="121">
        <v>10</v>
      </c>
      <c r="G816" s="122">
        <v>16.440000000000001</v>
      </c>
      <c r="H816" s="81">
        <f t="shared" si="52"/>
        <v>164.4</v>
      </c>
      <c r="I816" s="81">
        <f t="shared" si="53"/>
        <v>195.636</v>
      </c>
      <c r="J816" s="82">
        <f t="shared" si="54"/>
        <v>33.012048192771083</v>
      </c>
      <c r="K816" s="78" t="s">
        <v>26</v>
      </c>
      <c r="L816" s="86"/>
      <c r="M816" s="86"/>
      <c r="N816" s="86"/>
      <c r="O816" s="95"/>
    </row>
    <row r="817" spans="1:15" s="83" customFormat="1">
      <c r="A817" s="78">
        <v>21</v>
      </c>
      <c r="B817" s="78" t="s">
        <v>1142</v>
      </c>
      <c r="C817" s="31" t="s">
        <v>1143</v>
      </c>
      <c r="D817" s="26" t="s">
        <v>24</v>
      </c>
      <c r="E817" s="78" t="s">
        <v>36</v>
      </c>
      <c r="F817" s="79">
        <v>500</v>
      </c>
      <c r="G817" s="80">
        <v>1</v>
      </c>
      <c r="H817" s="81">
        <f t="shared" si="52"/>
        <v>500</v>
      </c>
      <c r="I817" s="81">
        <f t="shared" si="53"/>
        <v>595</v>
      </c>
      <c r="J817" s="82">
        <f t="shared" si="54"/>
        <v>100.40160642570281</v>
      </c>
      <c r="K817" s="78" t="s">
        <v>26</v>
      </c>
      <c r="L817" s="86"/>
      <c r="M817" s="86"/>
      <c r="N817" s="86"/>
      <c r="O817" s="95"/>
    </row>
    <row r="818" spans="1:15" s="33" customFormat="1">
      <c r="A818" s="31">
        <v>22</v>
      </c>
      <c r="B818" s="31" t="s">
        <v>1144</v>
      </c>
      <c r="C818" s="31" t="s">
        <v>822</v>
      </c>
      <c r="D818" s="26" t="s">
        <v>24</v>
      </c>
      <c r="E818" s="31" t="s">
        <v>36</v>
      </c>
      <c r="F818" s="34">
        <v>30</v>
      </c>
      <c r="G818" s="35">
        <v>200</v>
      </c>
      <c r="H818" s="29">
        <f t="shared" si="52"/>
        <v>6000</v>
      </c>
      <c r="I818" s="29">
        <f t="shared" si="53"/>
        <v>7140</v>
      </c>
      <c r="J818" s="30">
        <f t="shared" si="54"/>
        <v>1204.8192771084337</v>
      </c>
      <c r="K818" s="31" t="s">
        <v>26</v>
      </c>
      <c r="L818" s="26"/>
      <c r="M818" s="26"/>
      <c r="N818" s="26"/>
      <c r="O818" s="2"/>
    </row>
    <row r="819" spans="1:15" s="33" customFormat="1">
      <c r="A819" s="31">
        <v>23</v>
      </c>
      <c r="B819" s="31" t="s">
        <v>1145</v>
      </c>
      <c r="C819" s="31" t="s">
        <v>822</v>
      </c>
      <c r="D819" s="26" t="s">
        <v>24</v>
      </c>
      <c r="E819" s="31" t="s">
        <v>36</v>
      </c>
      <c r="F819" s="34">
        <v>40</v>
      </c>
      <c r="G819" s="35">
        <v>8</v>
      </c>
      <c r="H819" s="29">
        <f t="shared" si="52"/>
        <v>320</v>
      </c>
      <c r="I819" s="29">
        <f t="shared" si="53"/>
        <v>380.79999999999995</v>
      </c>
      <c r="J819" s="30">
        <f t="shared" si="54"/>
        <v>64.257028112449788</v>
      </c>
      <c r="K819" s="31" t="s">
        <v>26</v>
      </c>
      <c r="L819" s="26"/>
      <c r="M819" s="26"/>
      <c r="N819" s="26"/>
      <c r="O819" s="2"/>
    </row>
    <row r="820" spans="1:15" s="33" customFormat="1">
      <c r="A820" s="31">
        <v>24</v>
      </c>
      <c r="B820" s="31" t="s">
        <v>1146</v>
      </c>
      <c r="C820" s="31" t="s">
        <v>822</v>
      </c>
      <c r="D820" s="26" t="s">
        <v>24</v>
      </c>
      <c r="E820" s="31" t="s">
        <v>36</v>
      </c>
      <c r="F820" s="34">
        <v>390</v>
      </c>
      <c r="G820" s="35">
        <v>25</v>
      </c>
      <c r="H820" s="29">
        <f t="shared" si="52"/>
        <v>9750</v>
      </c>
      <c r="I820" s="29">
        <f t="shared" si="53"/>
        <v>11602.5</v>
      </c>
      <c r="J820" s="30">
        <f t="shared" si="54"/>
        <v>1957.8313253012047</v>
      </c>
      <c r="K820" s="31" t="s">
        <v>26</v>
      </c>
      <c r="L820" s="26"/>
      <c r="M820" s="26"/>
      <c r="N820" s="26"/>
      <c r="O820" s="2"/>
    </row>
    <row r="821" spans="1:15" s="33" customFormat="1">
      <c r="A821" s="31">
        <v>25</v>
      </c>
      <c r="B821" s="31" t="s">
        <v>1147</v>
      </c>
      <c r="C821" s="31" t="s">
        <v>822</v>
      </c>
      <c r="D821" s="26" t="s">
        <v>24</v>
      </c>
      <c r="E821" s="31" t="s">
        <v>36</v>
      </c>
      <c r="F821" s="34">
        <v>21</v>
      </c>
      <c r="G821" s="35">
        <v>70</v>
      </c>
      <c r="H821" s="29">
        <f t="shared" si="52"/>
        <v>1470</v>
      </c>
      <c r="I821" s="29">
        <f t="shared" si="53"/>
        <v>1749.3</v>
      </c>
      <c r="J821" s="30">
        <f t="shared" si="54"/>
        <v>295.18072289156623</v>
      </c>
      <c r="K821" s="31" t="s">
        <v>26</v>
      </c>
      <c r="L821" s="26"/>
      <c r="M821" s="26"/>
      <c r="N821" s="26"/>
      <c r="O821" s="2"/>
    </row>
    <row r="822" spans="1:15" s="33" customFormat="1">
      <c r="A822" s="31">
        <v>26</v>
      </c>
      <c r="B822" s="31" t="s">
        <v>1148</v>
      </c>
      <c r="C822" s="31" t="s">
        <v>822</v>
      </c>
      <c r="D822" s="26" t="s">
        <v>24</v>
      </c>
      <c r="E822" s="31" t="s">
        <v>36</v>
      </c>
      <c r="F822" s="34">
        <v>100</v>
      </c>
      <c r="G822" s="35">
        <v>25</v>
      </c>
      <c r="H822" s="29">
        <f t="shared" si="52"/>
        <v>2500</v>
      </c>
      <c r="I822" s="29">
        <f t="shared" si="53"/>
        <v>2975</v>
      </c>
      <c r="J822" s="30">
        <f t="shared" si="54"/>
        <v>502.008032128514</v>
      </c>
      <c r="K822" s="31" t="s">
        <v>26</v>
      </c>
      <c r="L822" s="26"/>
      <c r="M822" s="26"/>
      <c r="N822" s="26"/>
      <c r="O822" s="2"/>
    </row>
    <row r="823" spans="1:15" s="33" customFormat="1">
      <c r="A823" s="31">
        <v>27</v>
      </c>
      <c r="B823" s="31" t="s">
        <v>1149</v>
      </c>
      <c r="C823" s="31" t="s">
        <v>822</v>
      </c>
      <c r="D823" s="26" t="s">
        <v>24</v>
      </c>
      <c r="E823" s="31" t="s">
        <v>36</v>
      </c>
      <c r="F823" s="34">
        <v>36</v>
      </c>
      <c r="G823" s="35">
        <v>76</v>
      </c>
      <c r="H823" s="29">
        <f t="shared" si="52"/>
        <v>2736</v>
      </c>
      <c r="I823" s="29">
        <f t="shared" si="53"/>
        <v>3255.8399999999997</v>
      </c>
      <c r="J823" s="30">
        <f t="shared" si="54"/>
        <v>549.39759036144574</v>
      </c>
      <c r="K823" s="31" t="s">
        <v>26</v>
      </c>
      <c r="L823" s="26"/>
      <c r="M823" s="26"/>
      <c r="N823" s="26"/>
      <c r="O823" s="2"/>
    </row>
    <row r="824" spans="1:15" s="33" customFormat="1">
      <c r="A824" s="31">
        <v>28</v>
      </c>
      <c r="B824" s="31" t="s">
        <v>1150</v>
      </c>
      <c r="C824" s="31" t="s">
        <v>822</v>
      </c>
      <c r="D824" s="26" t="s">
        <v>24</v>
      </c>
      <c r="E824" s="31" t="s">
        <v>36</v>
      </c>
      <c r="F824" s="34">
        <v>50</v>
      </c>
      <c r="G824" s="35">
        <v>7</v>
      </c>
      <c r="H824" s="29">
        <f t="shared" si="52"/>
        <v>350</v>
      </c>
      <c r="I824" s="29">
        <f t="shared" si="53"/>
        <v>416.5</v>
      </c>
      <c r="J824" s="30">
        <f t="shared" si="54"/>
        <v>70.281124497991968</v>
      </c>
      <c r="K824" s="31" t="s">
        <v>26</v>
      </c>
      <c r="L824" s="26"/>
      <c r="M824" s="26"/>
      <c r="N824" s="26"/>
      <c r="O824" s="2"/>
    </row>
    <row r="825" spans="1:15" s="33" customFormat="1">
      <c r="A825" s="31">
        <v>29</v>
      </c>
      <c r="B825" s="31" t="s">
        <v>1151</v>
      </c>
      <c r="C825" s="31" t="s">
        <v>1152</v>
      </c>
      <c r="D825" s="26" t="s">
        <v>24</v>
      </c>
      <c r="E825" s="31" t="s">
        <v>36</v>
      </c>
      <c r="F825" s="34">
        <v>2540</v>
      </c>
      <c r="G825" s="35">
        <v>16</v>
      </c>
      <c r="H825" s="29">
        <f t="shared" si="52"/>
        <v>40640</v>
      </c>
      <c r="I825" s="29">
        <f t="shared" si="53"/>
        <v>48361.599999999999</v>
      </c>
      <c r="J825" s="30">
        <f t="shared" si="54"/>
        <v>8160.6425702811239</v>
      </c>
      <c r="K825" s="31" t="s">
        <v>26</v>
      </c>
      <c r="L825" s="26"/>
      <c r="M825" s="26"/>
      <c r="N825" s="26"/>
      <c r="O825" s="2"/>
    </row>
    <row r="826" spans="1:15" s="83" customFormat="1">
      <c r="A826" s="31">
        <v>30</v>
      </c>
      <c r="B826" s="78" t="s">
        <v>1153</v>
      </c>
      <c r="C826" s="31" t="s">
        <v>1154</v>
      </c>
      <c r="D826" s="26" t="s">
        <v>24</v>
      </c>
      <c r="E826" s="78" t="s">
        <v>36</v>
      </c>
      <c r="F826" s="79">
        <v>5</v>
      </c>
      <c r="G826" s="80">
        <v>15</v>
      </c>
      <c r="H826" s="81">
        <f t="shared" si="52"/>
        <v>75</v>
      </c>
      <c r="I826" s="81">
        <f t="shared" si="53"/>
        <v>89.25</v>
      </c>
      <c r="J826" s="82">
        <f t="shared" si="54"/>
        <v>15.060240963855421</v>
      </c>
      <c r="K826" s="78" t="s">
        <v>26</v>
      </c>
      <c r="L826" s="86"/>
      <c r="M826" s="86"/>
      <c r="N826" s="86"/>
      <c r="O826" s="95"/>
    </row>
    <row r="827" spans="1:15" s="33" customFormat="1">
      <c r="A827" s="31">
        <v>31</v>
      </c>
      <c r="B827" s="31" t="s">
        <v>1155</v>
      </c>
      <c r="C827" s="63" t="s">
        <v>1156</v>
      </c>
      <c r="D827" s="26" t="s">
        <v>24</v>
      </c>
      <c r="E827" s="31" t="s">
        <v>36</v>
      </c>
      <c r="F827" s="34">
        <v>1170</v>
      </c>
      <c r="G827" s="35">
        <v>5</v>
      </c>
      <c r="H827" s="29">
        <f t="shared" si="52"/>
        <v>5850</v>
      </c>
      <c r="I827" s="29">
        <f t="shared" si="53"/>
        <v>6961.5</v>
      </c>
      <c r="J827" s="30">
        <f t="shared" si="54"/>
        <v>1174.6987951807228</v>
      </c>
      <c r="K827" s="78" t="s">
        <v>26</v>
      </c>
      <c r="L827" s="26"/>
      <c r="M827" s="26"/>
      <c r="N827" s="26"/>
      <c r="O827" s="2"/>
    </row>
    <row r="828" spans="1:15" s="33" customFormat="1">
      <c r="A828" s="31">
        <v>32</v>
      </c>
      <c r="B828" s="31" t="s">
        <v>1157</v>
      </c>
      <c r="C828" s="63" t="s">
        <v>1156</v>
      </c>
      <c r="D828" s="26" t="s">
        <v>24</v>
      </c>
      <c r="E828" s="31" t="s">
        <v>36</v>
      </c>
      <c r="F828" s="34">
        <v>1910</v>
      </c>
      <c r="G828" s="35">
        <v>5</v>
      </c>
      <c r="H828" s="29">
        <f t="shared" si="52"/>
        <v>9550</v>
      </c>
      <c r="I828" s="29">
        <f t="shared" si="53"/>
        <v>11364.5</v>
      </c>
      <c r="J828" s="30">
        <f t="shared" si="54"/>
        <v>1917.6706827309235</v>
      </c>
      <c r="K828" s="78" t="s">
        <v>26</v>
      </c>
      <c r="L828" s="26"/>
      <c r="M828" s="26"/>
      <c r="N828" s="26"/>
      <c r="O828" s="2"/>
    </row>
    <row r="829" spans="1:15" s="33" customFormat="1">
      <c r="A829" s="31">
        <v>33</v>
      </c>
      <c r="B829" s="31" t="s">
        <v>1158</v>
      </c>
      <c r="C829" s="63" t="s">
        <v>1159</v>
      </c>
      <c r="D829" s="26" t="s">
        <v>24</v>
      </c>
      <c r="E829" s="31" t="s">
        <v>36</v>
      </c>
      <c r="F829" s="34">
        <v>920</v>
      </c>
      <c r="G829" s="35">
        <v>5</v>
      </c>
      <c r="H829" s="29">
        <f t="shared" si="52"/>
        <v>4600</v>
      </c>
      <c r="I829" s="29">
        <f t="shared" si="53"/>
        <v>5474</v>
      </c>
      <c r="J829" s="30">
        <f t="shared" si="54"/>
        <v>923.69477911646584</v>
      </c>
      <c r="K829" s="78" t="s">
        <v>26</v>
      </c>
      <c r="L829" s="26"/>
      <c r="M829" s="26"/>
      <c r="N829" s="26"/>
      <c r="O829" s="2"/>
    </row>
    <row r="830" spans="1:15" s="33" customFormat="1">
      <c r="A830" s="31">
        <v>34</v>
      </c>
      <c r="B830" s="31" t="s">
        <v>1160</v>
      </c>
      <c r="C830" s="63" t="s">
        <v>1159</v>
      </c>
      <c r="D830" s="26" t="s">
        <v>24</v>
      </c>
      <c r="E830" s="31" t="s">
        <v>36</v>
      </c>
      <c r="F830" s="34">
        <v>860</v>
      </c>
      <c r="G830" s="35">
        <v>2</v>
      </c>
      <c r="H830" s="29">
        <f t="shared" si="52"/>
        <v>1720</v>
      </c>
      <c r="I830" s="29">
        <f t="shared" si="53"/>
        <v>2046.8</v>
      </c>
      <c r="J830" s="30">
        <f t="shared" si="54"/>
        <v>345.38152610441762</v>
      </c>
      <c r="K830" s="78" t="s">
        <v>26</v>
      </c>
      <c r="L830" s="26"/>
      <c r="M830" s="26"/>
      <c r="N830" s="26"/>
      <c r="O830" s="2"/>
    </row>
    <row r="831" spans="1:15" s="33" customFormat="1">
      <c r="A831" s="31">
        <v>35</v>
      </c>
      <c r="B831" s="31" t="s">
        <v>1161</v>
      </c>
      <c r="C831" s="63" t="s">
        <v>1159</v>
      </c>
      <c r="D831" s="26" t="s">
        <v>24</v>
      </c>
      <c r="E831" s="31" t="s">
        <v>36</v>
      </c>
      <c r="F831" s="34">
        <v>24</v>
      </c>
      <c r="G831" s="35"/>
      <c r="H831" s="29">
        <f t="shared" si="52"/>
        <v>0</v>
      </c>
      <c r="I831" s="29">
        <f t="shared" si="53"/>
        <v>0</v>
      </c>
      <c r="J831" s="30">
        <f t="shared" si="54"/>
        <v>0</v>
      </c>
      <c r="K831" s="78" t="s">
        <v>26</v>
      </c>
      <c r="L831" s="26"/>
      <c r="M831" s="26"/>
      <c r="N831" s="26"/>
      <c r="O831" s="2"/>
    </row>
    <row r="832" spans="1:15" s="33" customFormat="1">
      <c r="A832" s="31">
        <v>36</v>
      </c>
      <c r="B832" s="31" t="s">
        <v>1162</v>
      </c>
      <c r="C832" s="63" t="s">
        <v>1159</v>
      </c>
      <c r="D832" s="26" t="s">
        <v>24</v>
      </c>
      <c r="E832" s="31" t="s">
        <v>36</v>
      </c>
      <c r="F832" s="34">
        <v>700</v>
      </c>
      <c r="G832" s="35">
        <v>15</v>
      </c>
      <c r="H832" s="29">
        <f t="shared" si="52"/>
        <v>10500</v>
      </c>
      <c r="I832" s="29">
        <f t="shared" si="53"/>
        <v>12495</v>
      </c>
      <c r="J832" s="30">
        <f t="shared" si="54"/>
        <v>2108.4337349397588</v>
      </c>
      <c r="K832" s="78" t="s">
        <v>26</v>
      </c>
      <c r="L832" s="26"/>
      <c r="M832" s="26"/>
      <c r="N832" s="26"/>
      <c r="O832" s="2"/>
    </row>
    <row r="833" spans="1:15" s="33" customFormat="1">
      <c r="A833" s="31">
        <v>37</v>
      </c>
      <c r="B833" s="31" t="s">
        <v>1163</v>
      </c>
      <c r="C833" s="63" t="s">
        <v>1159</v>
      </c>
      <c r="D833" s="26" t="s">
        <v>24</v>
      </c>
      <c r="E833" s="31" t="s">
        <v>36</v>
      </c>
      <c r="F833" s="34">
        <v>5</v>
      </c>
      <c r="G833" s="35">
        <v>20</v>
      </c>
      <c r="H833" s="29">
        <f t="shared" si="52"/>
        <v>100</v>
      </c>
      <c r="I833" s="29">
        <f t="shared" si="53"/>
        <v>119</v>
      </c>
      <c r="J833" s="30">
        <f t="shared" si="54"/>
        <v>20.08032128514056</v>
      </c>
      <c r="K833" s="78" t="s">
        <v>26</v>
      </c>
      <c r="L833" s="26"/>
      <c r="M833" s="26"/>
      <c r="N833" s="26"/>
      <c r="O833" s="2"/>
    </row>
    <row r="834" spans="1:15" s="33" customFormat="1">
      <c r="A834" s="31">
        <v>38</v>
      </c>
      <c r="B834" s="31" t="s">
        <v>1164</v>
      </c>
      <c r="C834" s="31" t="s">
        <v>1152</v>
      </c>
      <c r="D834" s="26" t="s">
        <v>24</v>
      </c>
      <c r="E834" s="31" t="s">
        <v>36</v>
      </c>
      <c r="F834" s="34">
        <v>300</v>
      </c>
      <c r="G834" s="35">
        <v>35</v>
      </c>
      <c r="H834" s="29">
        <f t="shared" si="52"/>
        <v>10500</v>
      </c>
      <c r="I834" s="29">
        <f t="shared" si="53"/>
        <v>12495</v>
      </c>
      <c r="J834" s="30">
        <f t="shared" si="54"/>
        <v>2108.4337349397588</v>
      </c>
      <c r="K834" s="31" t="s">
        <v>26</v>
      </c>
      <c r="L834" s="26"/>
      <c r="M834" s="26"/>
      <c r="N834" s="26"/>
      <c r="O834" s="2"/>
    </row>
    <row r="835" spans="1:15" s="33" customFormat="1">
      <c r="A835" s="31">
        <v>39</v>
      </c>
      <c r="B835" s="31" t="s">
        <v>1165</v>
      </c>
      <c r="C835" s="31" t="s">
        <v>1152</v>
      </c>
      <c r="D835" s="26" t="s">
        <v>24</v>
      </c>
      <c r="E835" s="31" t="s">
        <v>36</v>
      </c>
      <c r="F835" s="34">
        <v>100</v>
      </c>
      <c r="G835" s="35">
        <v>10</v>
      </c>
      <c r="H835" s="29">
        <f t="shared" si="52"/>
        <v>1000</v>
      </c>
      <c r="I835" s="29">
        <f t="shared" si="53"/>
        <v>1190</v>
      </c>
      <c r="J835" s="30">
        <f t="shared" si="54"/>
        <v>200.80321285140562</v>
      </c>
      <c r="K835" s="31" t="s">
        <v>26</v>
      </c>
      <c r="L835" s="26"/>
      <c r="M835" s="26"/>
      <c r="N835" s="26"/>
      <c r="O835" s="2"/>
    </row>
    <row r="836" spans="1:15" s="83" customFormat="1">
      <c r="A836" s="31">
        <v>40</v>
      </c>
      <c r="B836" s="78" t="s">
        <v>1166</v>
      </c>
      <c r="C836" s="31" t="s">
        <v>822</v>
      </c>
      <c r="D836" s="26" t="s">
        <v>24</v>
      </c>
      <c r="E836" s="78" t="s">
        <v>36</v>
      </c>
      <c r="F836" s="79">
        <v>200</v>
      </c>
      <c r="G836" s="80">
        <v>2.5</v>
      </c>
      <c r="H836" s="81">
        <f t="shared" si="52"/>
        <v>500</v>
      </c>
      <c r="I836" s="81">
        <f t="shared" si="53"/>
        <v>595</v>
      </c>
      <c r="J836" s="82">
        <f t="shared" si="54"/>
        <v>100.40160642570281</v>
      </c>
      <c r="K836" s="78" t="s">
        <v>26</v>
      </c>
      <c r="L836" s="86"/>
      <c r="M836" s="86"/>
      <c r="N836" s="86"/>
      <c r="O836" s="95"/>
    </row>
    <row r="837" spans="1:15" s="33" customFormat="1">
      <c r="A837" s="31">
        <v>41</v>
      </c>
      <c r="B837" s="31" t="s">
        <v>1167</v>
      </c>
      <c r="C837" s="31" t="s">
        <v>822</v>
      </c>
      <c r="D837" s="26" t="s">
        <v>24</v>
      </c>
      <c r="E837" s="31" t="s">
        <v>36</v>
      </c>
      <c r="F837" s="34">
        <v>70</v>
      </c>
      <c r="G837" s="35">
        <v>6</v>
      </c>
      <c r="H837" s="29">
        <f t="shared" si="52"/>
        <v>420</v>
      </c>
      <c r="I837" s="29">
        <f t="shared" si="53"/>
        <v>499.79999999999995</v>
      </c>
      <c r="J837" s="30">
        <f t="shared" si="54"/>
        <v>84.337349397590359</v>
      </c>
      <c r="K837" s="31" t="s">
        <v>26</v>
      </c>
      <c r="L837" s="26"/>
      <c r="M837" s="26"/>
      <c r="N837" s="26"/>
    </row>
    <row r="838" spans="1:15" s="33" customFormat="1">
      <c r="A838" s="31">
        <v>42</v>
      </c>
      <c r="B838" s="125" t="s">
        <v>1168</v>
      </c>
      <c r="C838" s="36" t="s">
        <v>1169</v>
      </c>
      <c r="D838" s="26" t="s">
        <v>24</v>
      </c>
      <c r="E838" s="126" t="s">
        <v>427</v>
      </c>
      <c r="F838" s="117">
        <v>500</v>
      </c>
      <c r="G838" s="118">
        <v>0.7</v>
      </c>
      <c r="H838" s="29">
        <f t="shared" si="52"/>
        <v>350</v>
      </c>
      <c r="I838" s="29">
        <f t="shared" si="53"/>
        <v>416.5</v>
      </c>
      <c r="J838" s="30">
        <f t="shared" si="54"/>
        <v>70.281124497991968</v>
      </c>
      <c r="K838" s="31" t="s">
        <v>26</v>
      </c>
      <c r="L838" s="26"/>
      <c r="M838" s="26"/>
      <c r="N838" s="26"/>
    </row>
    <row r="839" spans="1:15" s="83" customFormat="1">
      <c r="A839" s="31">
        <v>43</v>
      </c>
      <c r="B839" s="78" t="s">
        <v>1170</v>
      </c>
      <c r="C839" s="31" t="s">
        <v>1171</v>
      </c>
      <c r="D839" s="26" t="s">
        <v>24</v>
      </c>
      <c r="E839" s="78" t="s">
        <v>39</v>
      </c>
      <c r="F839" s="79">
        <v>500</v>
      </c>
      <c r="G839" s="80">
        <v>0.5</v>
      </c>
      <c r="H839" s="81">
        <f t="shared" si="52"/>
        <v>250</v>
      </c>
      <c r="I839" s="81">
        <f t="shared" si="53"/>
        <v>297.5</v>
      </c>
      <c r="J839" s="82">
        <f t="shared" si="54"/>
        <v>50.200803212851405</v>
      </c>
      <c r="K839" s="78" t="s">
        <v>26</v>
      </c>
      <c r="L839" s="86"/>
      <c r="M839" s="86"/>
      <c r="N839" s="86"/>
    </row>
    <row r="840" spans="1:15" s="33" customFormat="1">
      <c r="A840" s="31">
        <v>44</v>
      </c>
      <c r="B840" s="125" t="s">
        <v>1172</v>
      </c>
      <c r="C840" s="36" t="s">
        <v>1169</v>
      </c>
      <c r="D840" s="26" t="s">
        <v>24</v>
      </c>
      <c r="E840" s="126" t="s">
        <v>427</v>
      </c>
      <c r="F840" s="117">
        <v>500</v>
      </c>
      <c r="G840" s="118">
        <v>0.7</v>
      </c>
      <c r="H840" s="29">
        <f t="shared" si="52"/>
        <v>350</v>
      </c>
      <c r="I840" s="29">
        <f t="shared" si="53"/>
        <v>416.5</v>
      </c>
      <c r="J840" s="30">
        <f t="shared" si="54"/>
        <v>70.281124497991968</v>
      </c>
      <c r="K840" s="31" t="s">
        <v>26</v>
      </c>
      <c r="L840" s="26"/>
      <c r="M840" s="26"/>
      <c r="N840" s="26"/>
    </row>
    <row r="841" spans="1:15" s="83" customFormat="1">
      <c r="A841" s="31">
        <v>45</v>
      </c>
      <c r="B841" s="78" t="s">
        <v>1173</v>
      </c>
      <c r="C841" s="31" t="s">
        <v>1171</v>
      </c>
      <c r="D841" s="26" t="s">
        <v>24</v>
      </c>
      <c r="E841" s="78" t="s">
        <v>39</v>
      </c>
      <c r="F841" s="79">
        <v>500</v>
      </c>
      <c r="G841" s="80">
        <v>0.5</v>
      </c>
      <c r="H841" s="81">
        <f t="shared" si="52"/>
        <v>250</v>
      </c>
      <c r="I841" s="81">
        <f t="shared" si="53"/>
        <v>297.5</v>
      </c>
      <c r="J841" s="82">
        <f t="shared" si="54"/>
        <v>50.200803212851405</v>
      </c>
      <c r="K841" s="78" t="s">
        <v>26</v>
      </c>
      <c r="L841" s="86"/>
      <c r="M841" s="86"/>
      <c r="N841" s="86"/>
    </row>
    <row r="842" spans="1:15" s="33" customFormat="1">
      <c r="A842" s="31">
        <v>46</v>
      </c>
      <c r="B842" s="125" t="s">
        <v>1174</v>
      </c>
      <c r="C842" s="36" t="s">
        <v>1169</v>
      </c>
      <c r="D842" s="26" t="s">
        <v>24</v>
      </c>
      <c r="E842" s="126" t="s">
        <v>427</v>
      </c>
      <c r="F842" s="117">
        <v>500</v>
      </c>
      <c r="G842" s="118">
        <v>0.7</v>
      </c>
      <c r="H842" s="29">
        <f t="shared" si="52"/>
        <v>350</v>
      </c>
      <c r="I842" s="29">
        <f t="shared" si="53"/>
        <v>416.5</v>
      </c>
      <c r="J842" s="30">
        <f t="shared" si="54"/>
        <v>70.281124497991968</v>
      </c>
      <c r="K842" s="31" t="s">
        <v>26</v>
      </c>
      <c r="L842" s="26"/>
      <c r="M842" s="26"/>
      <c r="N842" s="26"/>
    </row>
    <row r="843" spans="1:15" s="83" customFormat="1">
      <c r="A843" s="31">
        <v>47</v>
      </c>
      <c r="B843" s="78" t="s">
        <v>1175</v>
      </c>
      <c r="C843" s="31" t="s">
        <v>1171</v>
      </c>
      <c r="D843" s="26" t="s">
        <v>24</v>
      </c>
      <c r="E843" s="78" t="s">
        <v>39</v>
      </c>
      <c r="F843" s="79">
        <v>500</v>
      </c>
      <c r="G843" s="80">
        <v>0.5</v>
      </c>
      <c r="H843" s="81">
        <f t="shared" si="52"/>
        <v>250</v>
      </c>
      <c r="I843" s="81">
        <f t="shared" si="53"/>
        <v>297.5</v>
      </c>
      <c r="J843" s="82">
        <f t="shared" si="54"/>
        <v>50.200803212851405</v>
      </c>
      <c r="K843" s="78" t="s">
        <v>26</v>
      </c>
      <c r="L843" s="86"/>
      <c r="M843" s="86"/>
      <c r="N843" s="86"/>
    </row>
    <row r="844" spans="1:15" s="33" customFormat="1">
      <c r="A844" s="31">
        <v>48</v>
      </c>
      <c r="B844" s="125" t="s">
        <v>1176</v>
      </c>
      <c r="C844" s="36" t="s">
        <v>1169</v>
      </c>
      <c r="D844" s="26" t="s">
        <v>24</v>
      </c>
      <c r="E844" s="126" t="s">
        <v>427</v>
      </c>
      <c r="F844" s="117">
        <v>200</v>
      </c>
      <c r="G844" s="118">
        <v>0.7</v>
      </c>
      <c r="H844" s="29">
        <f t="shared" si="52"/>
        <v>140</v>
      </c>
      <c r="I844" s="29">
        <f t="shared" si="53"/>
        <v>166.6</v>
      </c>
      <c r="J844" s="30">
        <f t="shared" si="54"/>
        <v>28.112449799196785</v>
      </c>
      <c r="K844" s="31" t="s">
        <v>26</v>
      </c>
      <c r="L844" s="26"/>
      <c r="M844" s="26"/>
      <c r="N844" s="26"/>
    </row>
    <row r="845" spans="1:15" s="83" customFormat="1">
      <c r="A845" s="31">
        <v>49</v>
      </c>
      <c r="B845" s="78" t="s">
        <v>1177</v>
      </c>
      <c r="C845" s="31" t="s">
        <v>1171</v>
      </c>
      <c r="D845" s="26" t="s">
        <v>24</v>
      </c>
      <c r="E845" s="78" t="s">
        <v>39</v>
      </c>
      <c r="F845" s="79">
        <v>500</v>
      </c>
      <c r="G845" s="80">
        <v>0.6</v>
      </c>
      <c r="H845" s="81">
        <f t="shared" si="52"/>
        <v>300</v>
      </c>
      <c r="I845" s="81">
        <f t="shared" si="53"/>
        <v>357</v>
      </c>
      <c r="J845" s="82">
        <f t="shared" si="54"/>
        <v>60.240963855421683</v>
      </c>
      <c r="K845" s="78" t="s">
        <v>26</v>
      </c>
      <c r="L845" s="86"/>
      <c r="M845" s="86"/>
      <c r="N845" s="86"/>
    </row>
    <row r="846" spans="1:15" s="83" customFormat="1">
      <c r="A846" s="31">
        <v>50</v>
      </c>
      <c r="B846" s="124" t="s">
        <v>1178</v>
      </c>
      <c r="C846" s="36" t="s">
        <v>1169</v>
      </c>
      <c r="D846" s="26" t="s">
        <v>24</v>
      </c>
      <c r="E846" s="106" t="s">
        <v>427</v>
      </c>
      <c r="F846" s="121">
        <v>1800</v>
      </c>
      <c r="G846" s="122">
        <v>0.62</v>
      </c>
      <c r="H846" s="81">
        <f t="shared" si="52"/>
        <v>1116</v>
      </c>
      <c r="I846" s="81">
        <f t="shared" si="53"/>
        <v>1328.04</v>
      </c>
      <c r="J846" s="82">
        <f t="shared" si="54"/>
        <v>224.09638554216866</v>
      </c>
      <c r="K846" s="78" t="s">
        <v>26</v>
      </c>
      <c r="L846" s="86"/>
      <c r="M846" s="86"/>
      <c r="N846" s="86"/>
    </row>
    <row r="847" spans="1:15" s="83" customFormat="1">
      <c r="A847" s="31">
        <v>51</v>
      </c>
      <c r="B847" s="78" t="s">
        <v>1179</v>
      </c>
      <c r="C847" s="31" t="s">
        <v>1171</v>
      </c>
      <c r="D847" s="26" t="s">
        <v>24</v>
      </c>
      <c r="E847" s="78" t="s">
        <v>39</v>
      </c>
      <c r="F847" s="79">
        <v>2000</v>
      </c>
      <c r="G847" s="80">
        <v>0.6</v>
      </c>
      <c r="H847" s="81">
        <f t="shared" si="52"/>
        <v>1200</v>
      </c>
      <c r="I847" s="81">
        <f t="shared" si="53"/>
        <v>1428</v>
      </c>
      <c r="J847" s="82">
        <f t="shared" si="54"/>
        <v>240.96385542168673</v>
      </c>
      <c r="K847" s="78" t="s">
        <v>26</v>
      </c>
      <c r="L847" s="86"/>
      <c r="M847" s="86"/>
      <c r="N847" s="86"/>
    </row>
    <row r="848" spans="1:15" s="83" customFormat="1">
      <c r="A848" s="31">
        <v>52</v>
      </c>
      <c r="B848" s="124" t="s">
        <v>1180</v>
      </c>
      <c r="C848" s="36" t="s">
        <v>1181</v>
      </c>
      <c r="D848" s="26" t="s">
        <v>24</v>
      </c>
      <c r="E848" s="106" t="s">
        <v>427</v>
      </c>
      <c r="F848" s="121">
        <v>100</v>
      </c>
      <c r="G848" s="122">
        <v>0.27</v>
      </c>
      <c r="H848" s="81">
        <f t="shared" si="52"/>
        <v>27</v>
      </c>
      <c r="I848" s="81">
        <f t="shared" si="53"/>
        <v>32.129999999999995</v>
      </c>
      <c r="J848" s="82">
        <f t="shared" si="54"/>
        <v>5.4216867469879517</v>
      </c>
      <c r="K848" s="78" t="s">
        <v>26</v>
      </c>
      <c r="L848" s="86"/>
      <c r="M848" s="86"/>
      <c r="N848" s="86"/>
    </row>
    <row r="849" spans="1:14" s="33" customFormat="1">
      <c r="A849" s="31">
        <v>53</v>
      </c>
      <c r="B849" s="115" t="s">
        <v>1182</v>
      </c>
      <c r="C849" s="36" t="s">
        <v>1181</v>
      </c>
      <c r="D849" s="26" t="s">
        <v>24</v>
      </c>
      <c r="E849" s="36" t="s">
        <v>427</v>
      </c>
      <c r="F849" s="117">
        <v>150</v>
      </c>
      <c r="G849" s="118">
        <v>0.24</v>
      </c>
      <c r="H849" s="29">
        <f t="shared" si="52"/>
        <v>36</v>
      </c>
      <c r="I849" s="29">
        <f t="shared" si="53"/>
        <v>42.839999999999996</v>
      </c>
      <c r="J849" s="30">
        <f t="shared" si="54"/>
        <v>7.2289156626506017</v>
      </c>
      <c r="K849" s="31" t="s">
        <v>26</v>
      </c>
      <c r="L849" s="26"/>
      <c r="M849" s="26"/>
      <c r="N849" s="26"/>
    </row>
    <row r="850" spans="1:14" s="33" customFormat="1">
      <c r="A850" s="31">
        <v>54</v>
      </c>
      <c r="B850" s="115" t="s">
        <v>1183</v>
      </c>
      <c r="C850" s="36" t="s">
        <v>1181</v>
      </c>
      <c r="D850" s="26" t="s">
        <v>24</v>
      </c>
      <c r="E850" s="36" t="s">
        <v>427</v>
      </c>
      <c r="F850" s="117">
        <v>150</v>
      </c>
      <c r="G850" s="118">
        <v>0.27</v>
      </c>
      <c r="H850" s="29">
        <f t="shared" si="52"/>
        <v>40.5</v>
      </c>
      <c r="I850" s="29">
        <f t="shared" si="53"/>
        <v>48.195</v>
      </c>
      <c r="J850" s="30">
        <f t="shared" si="54"/>
        <v>8.1325301204819276</v>
      </c>
      <c r="K850" s="31" t="s">
        <v>26</v>
      </c>
      <c r="L850" s="26"/>
      <c r="M850" s="26"/>
      <c r="N850" s="26"/>
    </row>
    <row r="851" spans="1:14" s="33" customFormat="1">
      <c r="A851" s="31">
        <v>55</v>
      </c>
      <c r="B851" s="115" t="s">
        <v>1184</v>
      </c>
      <c r="C851" s="36" t="s">
        <v>1181</v>
      </c>
      <c r="D851" s="26" t="s">
        <v>24</v>
      </c>
      <c r="E851" s="36" t="s">
        <v>1185</v>
      </c>
      <c r="F851" s="117">
        <v>10</v>
      </c>
      <c r="G851" s="118">
        <v>180</v>
      </c>
      <c r="H851" s="29">
        <f t="shared" si="52"/>
        <v>1800</v>
      </c>
      <c r="I851" s="29">
        <f t="shared" si="53"/>
        <v>2142</v>
      </c>
      <c r="J851" s="30">
        <f t="shared" si="54"/>
        <v>361.4457831325301</v>
      </c>
      <c r="K851" s="31" t="s">
        <v>26</v>
      </c>
      <c r="L851" s="26"/>
      <c r="M851" s="26"/>
      <c r="N851" s="26"/>
    </row>
    <row r="852" spans="1:14" s="83" customFormat="1">
      <c r="A852" s="31">
        <v>56</v>
      </c>
      <c r="B852" s="78" t="s">
        <v>1186</v>
      </c>
      <c r="C852" s="31" t="s">
        <v>1187</v>
      </c>
      <c r="D852" s="26" t="s">
        <v>24</v>
      </c>
      <c r="E852" s="78" t="s">
        <v>427</v>
      </c>
      <c r="F852" s="79">
        <v>0</v>
      </c>
      <c r="G852" s="80">
        <v>1400</v>
      </c>
      <c r="H852" s="81">
        <f t="shared" si="52"/>
        <v>0</v>
      </c>
      <c r="I852" s="81">
        <f t="shared" si="53"/>
        <v>0</v>
      </c>
      <c r="J852" s="82">
        <f t="shared" si="54"/>
        <v>0</v>
      </c>
      <c r="K852" s="78" t="s">
        <v>26</v>
      </c>
      <c r="L852" s="86"/>
      <c r="M852" s="86"/>
      <c r="N852" s="86"/>
    </row>
    <row r="853" spans="1:14" s="83" customFormat="1">
      <c r="A853" s="31">
        <v>57</v>
      </c>
      <c r="B853" s="124" t="s">
        <v>1188</v>
      </c>
      <c r="C853" s="36" t="s">
        <v>1189</v>
      </c>
      <c r="D853" s="26" t="s">
        <v>24</v>
      </c>
      <c r="E853" s="106" t="s">
        <v>427</v>
      </c>
      <c r="F853" s="121">
        <v>20</v>
      </c>
      <c r="G853" s="122">
        <v>272.5</v>
      </c>
      <c r="H853" s="81">
        <f t="shared" si="52"/>
        <v>5450</v>
      </c>
      <c r="I853" s="81">
        <f t="shared" si="53"/>
        <v>6485.5</v>
      </c>
      <c r="J853" s="82">
        <f t="shared" si="54"/>
        <v>1094.3775100401606</v>
      </c>
      <c r="K853" s="78" t="s">
        <v>26</v>
      </c>
      <c r="L853" s="86"/>
      <c r="M853" s="86"/>
      <c r="N853" s="86"/>
    </row>
    <row r="854" spans="1:14" s="83" customFormat="1">
      <c r="A854" s="31">
        <v>58</v>
      </c>
      <c r="B854" s="78" t="s">
        <v>1190</v>
      </c>
      <c r="C854" s="31" t="s">
        <v>1191</v>
      </c>
      <c r="D854" s="26" t="s">
        <v>24</v>
      </c>
      <c r="E854" s="78" t="s">
        <v>427</v>
      </c>
      <c r="F854" s="79">
        <v>5</v>
      </c>
      <c r="G854" s="80">
        <v>275</v>
      </c>
      <c r="H854" s="81">
        <f t="shared" si="52"/>
        <v>1375</v>
      </c>
      <c r="I854" s="81">
        <f t="shared" si="53"/>
        <v>1636.25</v>
      </c>
      <c r="J854" s="82">
        <f t="shared" si="54"/>
        <v>276.10441767068272</v>
      </c>
      <c r="K854" s="78" t="s">
        <v>26</v>
      </c>
      <c r="L854" s="86"/>
      <c r="M854" s="86"/>
      <c r="N854" s="86"/>
    </row>
    <row r="855" spans="1:14" s="83" customFormat="1">
      <c r="A855" s="31">
        <v>59</v>
      </c>
      <c r="B855" s="78" t="s">
        <v>1192</v>
      </c>
      <c r="C855" s="31" t="s">
        <v>1152</v>
      </c>
      <c r="D855" s="26" t="s">
        <v>24</v>
      </c>
      <c r="E855" s="78" t="s">
        <v>39</v>
      </c>
      <c r="F855" s="79">
        <v>50</v>
      </c>
      <c r="G855" s="80">
        <v>7</v>
      </c>
      <c r="H855" s="81">
        <f t="shared" si="52"/>
        <v>350</v>
      </c>
      <c r="I855" s="81">
        <f t="shared" si="53"/>
        <v>416.5</v>
      </c>
      <c r="J855" s="82">
        <f t="shared" si="54"/>
        <v>70.281124497991968</v>
      </c>
      <c r="K855" s="78" t="s">
        <v>26</v>
      </c>
      <c r="L855" s="86"/>
      <c r="M855" s="86"/>
      <c r="N855" s="86"/>
    </row>
    <row r="856" spans="1:14" s="83" customFormat="1">
      <c r="A856" s="31">
        <v>60</v>
      </c>
      <c r="B856" s="78" t="s">
        <v>1193</v>
      </c>
      <c r="C856" s="31" t="s">
        <v>1194</v>
      </c>
      <c r="D856" s="26" t="s">
        <v>24</v>
      </c>
      <c r="E856" s="78" t="s">
        <v>36</v>
      </c>
      <c r="F856" s="79">
        <v>500</v>
      </c>
      <c r="G856" s="80">
        <v>0.85</v>
      </c>
      <c r="H856" s="81">
        <f t="shared" si="52"/>
        <v>425</v>
      </c>
      <c r="I856" s="81">
        <f t="shared" si="53"/>
        <v>505.75</v>
      </c>
      <c r="J856" s="82">
        <f t="shared" si="54"/>
        <v>85.341365461847388</v>
      </c>
      <c r="K856" s="78" t="s">
        <v>26</v>
      </c>
      <c r="L856" s="86"/>
      <c r="M856" s="86"/>
      <c r="N856" s="86"/>
    </row>
    <row r="857" spans="1:14" s="83" customFormat="1">
      <c r="A857" s="31">
        <v>61</v>
      </c>
      <c r="B857" s="124" t="s">
        <v>1195</v>
      </c>
      <c r="C857" s="36" t="s">
        <v>741</v>
      </c>
      <c r="D857" s="26" t="s">
        <v>24</v>
      </c>
      <c r="E857" s="106" t="s">
        <v>427</v>
      </c>
      <c r="F857" s="121">
        <v>60</v>
      </c>
      <c r="G857" s="122">
        <v>1.7</v>
      </c>
      <c r="H857" s="81">
        <f t="shared" si="52"/>
        <v>102</v>
      </c>
      <c r="I857" s="81">
        <f t="shared" si="53"/>
        <v>121.38</v>
      </c>
      <c r="J857" s="82">
        <f t="shared" si="54"/>
        <v>20.481927710843372</v>
      </c>
      <c r="K857" s="78" t="s">
        <v>26</v>
      </c>
      <c r="L857" s="86"/>
      <c r="M857" s="86"/>
      <c r="N857" s="86"/>
    </row>
    <row r="858" spans="1:14" s="83" customFormat="1">
      <c r="A858" s="31">
        <v>62</v>
      </c>
      <c r="B858" s="124" t="s">
        <v>1196</v>
      </c>
      <c r="C858" s="36" t="s">
        <v>741</v>
      </c>
      <c r="D858" s="26" t="s">
        <v>24</v>
      </c>
      <c r="E858" s="106" t="s">
        <v>427</v>
      </c>
      <c r="F858" s="121">
        <v>50</v>
      </c>
      <c r="G858" s="122">
        <v>1.7</v>
      </c>
      <c r="H858" s="81">
        <f t="shared" si="52"/>
        <v>85</v>
      </c>
      <c r="I858" s="81">
        <f t="shared" si="53"/>
        <v>101.14999999999999</v>
      </c>
      <c r="J858" s="82">
        <f t="shared" si="54"/>
        <v>17.068273092369477</v>
      </c>
      <c r="K858" s="78" t="s">
        <v>26</v>
      </c>
      <c r="L858" s="86"/>
      <c r="M858" s="86"/>
      <c r="N858" s="86"/>
    </row>
    <row r="859" spans="1:14" s="83" customFormat="1">
      <c r="A859" s="31">
        <v>63</v>
      </c>
      <c r="B859" s="124" t="s">
        <v>1197</v>
      </c>
      <c r="C859" s="36" t="s">
        <v>741</v>
      </c>
      <c r="D859" s="26" t="s">
        <v>24</v>
      </c>
      <c r="E859" s="106" t="s">
        <v>427</v>
      </c>
      <c r="F859" s="121">
        <v>40</v>
      </c>
      <c r="G859" s="122">
        <v>1.7</v>
      </c>
      <c r="H859" s="81">
        <f t="shared" si="52"/>
        <v>68</v>
      </c>
      <c r="I859" s="81">
        <f t="shared" si="53"/>
        <v>80.92</v>
      </c>
      <c r="J859" s="82">
        <f t="shared" si="54"/>
        <v>13.654618473895582</v>
      </c>
      <c r="K859" s="78" t="s">
        <v>26</v>
      </c>
      <c r="L859" s="86"/>
      <c r="M859" s="86"/>
      <c r="N859" s="86"/>
    </row>
    <row r="860" spans="1:14" s="33" customFormat="1">
      <c r="A860" s="31">
        <v>64</v>
      </c>
      <c r="B860" s="125" t="s">
        <v>1198</v>
      </c>
      <c r="C860" s="36" t="s">
        <v>1199</v>
      </c>
      <c r="D860" s="26" t="s">
        <v>24</v>
      </c>
      <c r="E860" s="126" t="s">
        <v>427</v>
      </c>
      <c r="F860" s="117">
        <v>550</v>
      </c>
      <c r="G860" s="118">
        <v>0.1</v>
      </c>
      <c r="H860" s="29">
        <f t="shared" si="52"/>
        <v>55</v>
      </c>
      <c r="I860" s="29">
        <f t="shared" si="53"/>
        <v>65.45</v>
      </c>
      <c r="J860" s="30">
        <f t="shared" si="54"/>
        <v>11.044176706827308</v>
      </c>
      <c r="K860" s="31" t="s">
        <v>26</v>
      </c>
      <c r="L860" s="26"/>
      <c r="M860" s="26"/>
      <c r="N860" s="26"/>
    </row>
    <row r="861" spans="1:14" s="83" customFormat="1">
      <c r="A861" s="31">
        <v>65</v>
      </c>
      <c r="B861" s="119" t="s">
        <v>1200</v>
      </c>
      <c r="C861" s="36" t="s">
        <v>1201</v>
      </c>
      <c r="D861" s="26" t="s">
        <v>24</v>
      </c>
      <c r="E861" s="123" t="s">
        <v>427</v>
      </c>
      <c r="F861" s="121">
        <v>500</v>
      </c>
      <c r="G861" s="122">
        <v>0.15</v>
      </c>
      <c r="H861" s="81">
        <f t="shared" si="52"/>
        <v>75</v>
      </c>
      <c r="I861" s="81">
        <f t="shared" si="53"/>
        <v>89.25</v>
      </c>
      <c r="J861" s="82">
        <f t="shared" si="54"/>
        <v>15.060240963855421</v>
      </c>
      <c r="K861" s="78" t="s">
        <v>26</v>
      </c>
      <c r="L861" s="86"/>
      <c r="M861" s="86"/>
      <c r="N861" s="86"/>
    </row>
    <row r="862" spans="1:14" s="83" customFormat="1">
      <c r="A862" s="31">
        <v>66</v>
      </c>
      <c r="B862" s="119" t="s">
        <v>1202</v>
      </c>
      <c r="C862" s="36" t="s">
        <v>1201</v>
      </c>
      <c r="D862" s="26" t="s">
        <v>24</v>
      </c>
      <c r="E862" s="123" t="s">
        <v>427</v>
      </c>
      <c r="F862" s="121">
        <v>500</v>
      </c>
      <c r="G862" s="122">
        <v>0.15</v>
      </c>
      <c r="H862" s="81">
        <f t="shared" si="52"/>
        <v>75</v>
      </c>
      <c r="I862" s="81">
        <f t="shared" si="53"/>
        <v>89.25</v>
      </c>
      <c r="J862" s="82">
        <f t="shared" si="54"/>
        <v>15.060240963855421</v>
      </c>
      <c r="K862" s="78" t="s">
        <v>26</v>
      </c>
      <c r="L862" s="86"/>
      <c r="M862" s="86"/>
      <c r="N862" s="86"/>
    </row>
    <row r="863" spans="1:14" s="33" customFormat="1">
      <c r="A863" s="31">
        <v>67</v>
      </c>
      <c r="B863" s="31" t="s">
        <v>1203</v>
      </c>
      <c r="C863" s="31" t="s">
        <v>610</v>
      </c>
      <c r="D863" s="26" t="s">
        <v>24</v>
      </c>
      <c r="E863" s="31" t="s">
        <v>39</v>
      </c>
      <c r="F863" s="34">
        <v>3000</v>
      </c>
      <c r="G863" s="35">
        <v>2</v>
      </c>
      <c r="H863" s="29">
        <f t="shared" si="52"/>
        <v>6000</v>
      </c>
      <c r="I863" s="29">
        <f t="shared" si="53"/>
        <v>7140</v>
      </c>
      <c r="J863" s="30">
        <f t="shared" si="54"/>
        <v>1204.8192771084337</v>
      </c>
      <c r="K863" s="31" t="s">
        <v>26</v>
      </c>
      <c r="L863" s="26"/>
      <c r="M863" s="26"/>
      <c r="N863" s="26"/>
    </row>
    <row r="864" spans="1:14" s="33" customFormat="1">
      <c r="A864" s="31">
        <v>68</v>
      </c>
      <c r="B864" s="31" t="s">
        <v>1204</v>
      </c>
      <c r="C864" s="31" t="s">
        <v>1171</v>
      </c>
      <c r="D864" s="26" t="s">
        <v>24</v>
      </c>
      <c r="E864" s="31" t="s">
        <v>39</v>
      </c>
      <c r="F864" s="34">
        <v>50</v>
      </c>
      <c r="G864" s="35">
        <v>80</v>
      </c>
      <c r="H864" s="29">
        <f t="shared" si="52"/>
        <v>4000</v>
      </c>
      <c r="I864" s="29">
        <f t="shared" si="53"/>
        <v>4760</v>
      </c>
      <c r="J864" s="30">
        <f t="shared" si="54"/>
        <v>803.21285140562247</v>
      </c>
      <c r="K864" s="31" t="s">
        <v>26</v>
      </c>
      <c r="L864" s="26"/>
      <c r="M864" s="26"/>
      <c r="N864" s="26"/>
    </row>
    <row r="865" spans="1:14" s="83" customFormat="1">
      <c r="A865" s="31">
        <v>69</v>
      </c>
      <c r="B865" s="119" t="s">
        <v>1205</v>
      </c>
      <c r="C865" s="36" t="s">
        <v>1206</v>
      </c>
      <c r="D865" s="26" t="s">
        <v>24</v>
      </c>
      <c r="E865" s="123" t="s">
        <v>427</v>
      </c>
      <c r="F865" s="121">
        <v>20</v>
      </c>
      <c r="G865" s="122">
        <v>84</v>
      </c>
      <c r="H865" s="81">
        <f t="shared" si="52"/>
        <v>1680</v>
      </c>
      <c r="I865" s="81">
        <f t="shared" si="53"/>
        <v>1999.1999999999998</v>
      </c>
      <c r="J865" s="82">
        <f t="shared" si="54"/>
        <v>337.34939759036143</v>
      </c>
      <c r="K865" s="78" t="s">
        <v>26</v>
      </c>
      <c r="L865" s="86"/>
      <c r="M865" s="86"/>
      <c r="N865" s="86"/>
    </row>
    <row r="866" spans="1:14" s="83" customFormat="1">
      <c r="A866" s="31">
        <v>70</v>
      </c>
      <c r="B866" s="119" t="s">
        <v>1207</v>
      </c>
      <c r="C866" s="36" t="s">
        <v>1208</v>
      </c>
      <c r="D866" s="26" t="s">
        <v>24</v>
      </c>
      <c r="E866" s="123" t="s">
        <v>427</v>
      </c>
      <c r="F866" s="121">
        <v>324</v>
      </c>
      <c r="G866" s="122">
        <v>10.71</v>
      </c>
      <c r="H866" s="81">
        <f t="shared" si="52"/>
        <v>3470.0400000000004</v>
      </c>
      <c r="I866" s="81">
        <f t="shared" si="53"/>
        <v>4129.3476000000001</v>
      </c>
      <c r="J866" s="82">
        <f t="shared" si="54"/>
        <v>696.79518072289159</v>
      </c>
      <c r="K866" s="78" t="s">
        <v>26</v>
      </c>
      <c r="L866" s="86"/>
      <c r="M866" s="86"/>
      <c r="N866" s="86"/>
    </row>
    <row r="867" spans="1:14" s="83" customFormat="1">
      <c r="A867" s="31">
        <v>71</v>
      </c>
      <c r="B867" s="119" t="s">
        <v>1209</v>
      </c>
      <c r="C867" s="36" t="s">
        <v>1208</v>
      </c>
      <c r="D867" s="26" t="s">
        <v>24</v>
      </c>
      <c r="E867" s="123" t="s">
        <v>427</v>
      </c>
      <c r="F867" s="121">
        <v>600</v>
      </c>
      <c r="G867" s="122">
        <v>10.71</v>
      </c>
      <c r="H867" s="81">
        <f t="shared" si="52"/>
        <v>6426.0000000000009</v>
      </c>
      <c r="I867" s="81">
        <f t="shared" si="53"/>
        <v>7646.9400000000005</v>
      </c>
      <c r="J867" s="82">
        <f t="shared" si="54"/>
        <v>1290.3614457831327</v>
      </c>
      <c r="K867" s="78" t="s">
        <v>26</v>
      </c>
      <c r="L867" s="86"/>
      <c r="M867" s="86"/>
      <c r="N867" s="86"/>
    </row>
    <row r="868" spans="1:14" s="83" customFormat="1">
      <c r="A868" s="31">
        <v>72</v>
      </c>
      <c r="B868" s="119" t="s">
        <v>1210</v>
      </c>
      <c r="C868" s="36" t="s">
        <v>1208</v>
      </c>
      <c r="D868" s="26" t="s">
        <v>24</v>
      </c>
      <c r="E868" s="123" t="s">
        <v>427</v>
      </c>
      <c r="F868" s="121">
        <v>600</v>
      </c>
      <c r="G868" s="122">
        <v>10.71</v>
      </c>
      <c r="H868" s="81">
        <f t="shared" si="52"/>
        <v>6426.0000000000009</v>
      </c>
      <c r="I868" s="81">
        <f t="shared" si="53"/>
        <v>7646.9400000000005</v>
      </c>
      <c r="J868" s="82">
        <f t="shared" si="54"/>
        <v>1290.3614457831327</v>
      </c>
      <c r="K868" s="78" t="s">
        <v>26</v>
      </c>
      <c r="L868" s="86"/>
      <c r="M868" s="86"/>
      <c r="N868" s="86"/>
    </row>
    <row r="869" spans="1:14" s="83" customFormat="1">
      <c r="A869" s="31">
        <v>73</v>
      </c>
      <c r="B869" s="119" t="s">
        <v>1211</v>
      </c>
      <c r="C869" s="36" t="s">
        <v>1208</v>
      </c>
      <c r="D869" s="26" t="s">
        <v>24</v>
      </c>
      <c r="E869" s="123" t="s">
        <v>427</v>
      </c>
      <c r="F869" s="121">
        <v>240</v>
      </c>
      <c r="G869" s="122">
        <v>10.71</v>
      </c>
      <c r="H869" s="81">
        <f t="shared" si="52"/>
        <v>2570.4</v>
      </c>
      <c r="I869" s="81">
        <f t="shared" si="53"/>
        <v>3058.7759999999998</v>
      </c>
      <c r="J869" s="82">
        <f t="shared" si="54"/>
        <v>516.14457831325296</v>
      </c>
      <c r="K869" s="78" t="s">
        <v>26</v>
      </c>
      <c r="L869" s="86"/>
      <c r="M869" s="86"/>
      <c r="N869" s="86"/>
    </row>
    <row r="870" spans="1:14" s="33" customFormat="1">
      <c r="A870" s="31">
        <v>74</v>
      </c>
      <c r="B870" s="37" t="s">
        <v>1212</v>
      </c>
      <c r="C870" s="31" t="s">
        <v>1213</v>
      </c>
      <c r="D870" s="26" t="s">
        <v>24</v>
      </c>
      <c r="E870" s="37" t="s">
        <v>36</v>
      </c>
      <c r="F870" s="34">
        <v>56</v>
      </c>
      <c r="G870" s="35">
        <v>45</v>
      </c>
      <c r="H870" s="29">
        <f t="shared" si="52"/>
        <v>2520</v>
      </c>
      <c r="I870" s="29">
        <f t="shared" si="53"/>
        <v>2998.7999999999997</v>
      </c>
      <c r="J870" s="30">
        <f t="shared" si="54"/>
        <v>506.02409638554212</v>
      </c>
      <c r="K870" s="31" t="s">
        <v>26</v>
      </c>
      <c r="L870" s="26"/>
      <c r="M870" s="26"/>
      <c r="N870" s="26"/>
    </row>
    <row r="871" spans="1:14" s="33" customFormat="1">
      <c r="A871" s="31">
        <v>75</v>
      </c>
      <c r="B871" s="37" t="s">
        <v>1214</v>
      </c>
      <c r="C871" s="31" t="s">
        <v>1213</v>
      </c>
      <c r="D871" s="26" t="s">
        <v>24</v>
      </c>
      <c r="E871" s="37" t="s">
        <v>36</v>
      </c>
      <c r="F871" s="34">
        <v>10</v>
      </c>
      <c r="G871" s="35">
        <v>10</v>
      </c>
      <c r="H871" s="29">
        <v>420</v>
      </c>
      <c r="I871" s="29">
        <f t="shared" si="53"/>
        <v>499.79999999999995</v>
      </c>
      <c r="J871" s="30">
        <f t="shared" si="54"/>
        <v>84.337349397590359</v>
      </c>
      <c r="K871" s="31" t="s">
        <v>26</v>
      </c>
      <c r="L871" s="26"/>
      <c r="M871" s="26"/>
      <c r="N871" s="26"/>
    </row>
    <row r="872" spans="1:14" s="33" customFormat="1">
      <c r="A872" s="31">
        <v>76</v>
      </c>
      <c r="B872" s="37" t="s">
        <v>1215</v>
      </c>
      <c r="C872" s="31" t="s">
        <v>1216</v>
      </c>
      <c r="D872" s="26" t="s">
        <v>24</v>
      </c>
      <c r="E872" s="37" t="s">
        <v>36</v>
      </c>
      <c r="F872" s="34">
        <v>500</v>
      </c>
      <c r="G872" s="35">
        <v>1</v>
      </c>
      <c r="H872" s="29">
        <f t="shared" si="52"/>
        <v>500</v>
      </c>
      <c r="I872" s="29">
        <f t="shared" si="53"/>
        <v>595</v>
      </c>
      <c r="J872" s="30">
        <f t="shared" si="54"/>
        <v>100.40160642570281</v>
      </c>
      <c r="K872" s="31" t="s">
        <v>26</v>
      </c>
      <c r="L872" s="26"/>
      <c r="M872" s="26"/>
      <c r="N872" s="26"/>
    </row>
    <row r="873" spans="1:14" s="83" customFormat="1">
      <c r="A873" s="31">
        <v>77</v>
      </c>
      <c r="B873" s="89" t="s">
        <v>1217</v>
      </c>
      <c r="C873" s="31" t="s">
        <v>822</v>
      </c>
      <c r="D873" s="26" t="s">
        <v>24</v>
      </c>
      <c r="E873" s="89" t="s">
        <v>36</v>
      </c>
      <c r="F873" s="79">
        <v>2</v>
      </c>
      <c r="G873" s="80">
        <v>600</v>
      </c>
      <c r="H873" s="81">
        <f t="shared" si="52"/>
        <v>1200</v>
      </c>
      <c r="I873" s="81">
        <f t="shared" si="53"/>
        <v>1428</v>
      </c>
      <c r="J873" s="82">
        <f t="shared" si="54"/>
        <v>240.96385542168673</v>
      </c>
      <c r="K873" s="78" t="s">
        <v>26</v>
      </c>
      <c r="L873" s="86"/>
      <c r="M873" s="86"/>
      <c r="N873" s="86"/>
    </row>
    <row r="874" spans="1:14" s="83" customFormat="1">
      <c r="A874" s="31">
        <v>78</v>
      </c>
      <c r="B874" s="89" t="s">
        <v>1218</v>
      </c>
      <c r="C874" s="31" t="s">
        <v>1219</v>
      </c>
      <c r="D874" s="26" t="s">
        <v>24</v>
      </c>
      <c r="E874" s="89" t="s">
        <v>36</v>
      </c>
      <c r="F874" s="99">
        <v>500</v>
      </c>
      <c r="G874" s="100">
        <v>1</v>
      </c>
      <c r="H874" s="81">
        <f t="shared" si="52"/>
        <v>500</v>
      </c>
      <c r="I874" s="81">
        <f t="shared" si="53"/>
        <v>595</v>
      </c>
      <c r="J874" s="82">
        <f t="shared" si="54"/>
        <v>100.40160642570281</v>
      </c>
      <c r="K874" s="78" t="s">
        <v>26</v>
      </c>
      <c r="L874" s="86"/>
      <c r="M874" s="86"/>
      <c r="N874" s="86"/>
    </row>
    <row r="875" spans="1:14" s="83" customFormat="1">
      <c r="A875" s="31">
        <v>79</v>
      </c>
      <c r="B875" s="127" t="s">
        <v>1220</v>
      </c>
      <c r="C875" s="36" t="s">
        <v>1221</v>
      </c>
      <c r="D875" s="26" t="s">
        <v>24</v>
      </c>
      <c r="E875" s="128" t="s">
        <v>427</v>
      </c>
      <c r="F875" s="129">
        <v>100</v>
      </c>
      <c r="G875" s="130">
        <v>0.45</v>
      </c>
      <c r="H875" s="81">
        <f t="shared" si="52"/>
        <v>45</v>
      </c>
      <c r="I875" s="81">
        <f t="shared" si="53"/>
        <v>53.55</v>
      </c>
      <c r="J875" s="82">
        <f t="shared" si="54"/>
        <v>9.0361445783132517</v>
      </c>
      <c r="K875" s="78" t="s">
        <v>26</v>
      </c>
      <c r="L875" s="78"/>
      <c r="M875" s="78"/>
      <c r="N875" s="78"/>
    </row>
    <row r="876" spans="1:14" s="83" customFormat="1">
      <c r="A876" s="31">
        <v>80</v>
      </c>
      <c r="B876" s="131" t="s">
        <v>1222</v>
      </c>
      <c r="C876" s="36" t="s">
        <v>1223</v>
      </c>
      <c r="D876" s="26" t="s">
        <v>24</v>
      </c>
      <c r="E876" s="132" t="s">
        <v>427</v>
      </c>
      <c r="F876" s="129">
        <v>800</v>
      </c>
      <c r="G876" s="130">
        <v>0.18</v>
      </c>
      <c r="H876" s="81">
        <f t="shared" si="52"/>
        <v>144</v>
      </c>
      <c r="I876" s="81">
        <f t="shared" si="53"/>
        <v>171.35999999999999</v>
      </c>
      <c r="J876" s="82">
        <f t="shared" si="54"/>
        <v>28.915662650602407</v>
      </c>
      <c r="K876" s="78" t="s">
        <v>26</v>
      </c>
      <c r="L876" s="78"/>
      <c r="M876" s="78"/>
      <c r="N876" s="78"/>
    </row>
    <row r="877" spans="1:14" s="83" customFormat="1">
      <c r="A877" s="31">
        <v>81</v>
      </c>
      <c r="B877" s="78" t="s">
        <v>1224</v>
      </c>
      <c r="C877" s="31" t="s">
        <v>1223</v>
      </c>
      <c r="D877" s="26" t="s">
        <v>24</v>
      </c>
      <c r="E877" s="89" t="s">
        <v>39</v>
      </c>
      <c r="F877" s="99">
        <v>1000</v>
      </c>
      <c r="G877" s="100">
        <v>0.3</v>
      </c>
      <c r="H877" s="81">
        <f t="shared" si="52"/>
        <v>300</v>
      </c>
      <c r="I877" s="81">
        <f t="shared" si="53"/>
        <v>357</v>
      </c>
      <c r="J877" s="82">
        <f t="shared" si="54"/>
        <v>60.240963855421683</v>
      </c>
      <c r="K877" s="78" t="s">
        <v>26</v>
      </c>
      <c r="L877" s="78"/>
      <c r="M877" s="78"/>
      <c r="N877" s="78"/>
    </row>
    <row r="878" spans="1:14" s="33" customFormat="1">
      <c r="A878" s="31">
        <v>82</v>
      </c>
      <c r="B878" s="31" t="s">
        <v>1225</v>
      </c>
      <c r="C878" s="31" t="s">
        <v>1226</v>
      </c>
      <c r="D878" s="26" t="s">
        <v>24</v>
      </c>
      <c r="E878" s="89" t="s">
        <v>39</v>
      </c>
      <c r="F878" s="40">
        <v>3800</v>
      </c>
      <c r="G878" s="41">
        <v>3</v>
      </c>
      <c r="H878" s="29">
        <f t="shared" ref="H878:H954" si="55">F878*G878</f>
        <v>11400</v>
      </c>
      <c r="I878" s="29">
        <f t="shared" ref="I878:I954" si="56">H878*1.19</f>
        <v>13566</v>
      </c>
      <c r="J878" s="30">
        <f t="shared" ref="J878:J954" si="57">H878/4.98</f>
        <v>2289.1566265060237</v>
      </c>
      <c r="K878" s="31" t="s">
        <v>26</v>
      </c>
      <c r="L878" s="31"/>
      <c r="M878" s="31"/>
      <c r="N878" s="31"/>
    </row>
    <row r="879" spans="1:14" s="33" customFormat="1">
      <c r="A879" s="31">
        <v>83</v>
      </c>
      <c r="B879" s="31" t="s">
        <v>1227</v>
      </c>
      <c r="C879" s="31" t="s">
        <v>1226</v>
      </c>
      <c r="D879" s="26" t="s">
        <v>24</v>
      </c>
      <c r="E879" s="37" t="s">
        <v>39</v>
      </c>
      <c r="F879" s="40">
        <v>3800</v>
      </c>
      <c r="G879" s="41">
        <v>8</v>
      </c>
      <c r="H879" s="29">
        <f t="shared" si="55"/>
        <v>30400</v>
      </c>
      <c r="I879" s="29">
        <f t="shared" si="56"/>
        <v>36176</v>
      </c>
      <c r="J879" s="30">
        <f t="shared" si="57"/>
        <v>6104.4176706827302</v>
      </c>
      <c r="K879" s="31" t="s">
        <v>26</v>
      </c>
      <c r="L879" s="31"/>
      <c r="M879" s="31"/>
      <c r="N879" s="31"/>
    </row>
    <row r="880" spans="1:14" s="33" customFormat="1">
      <c r="A880" s="31">
        <v>84</v>
      </c>
      <c r="B880" s="31" t="s">
        <v>1228</v>
      </c>
      <c r="C880" s="31" t="s">
        <v>1226</v>
      </c>
      <c r="D880" s="26" t="s">
        <v>24</v>
      </c>
      <c r="E880" s="37" t="s">
        <v>39</v>
      </c>
      <c r="F880" s="40">
        <v>3140</v>
      </c>
      <c r="G880" s="41">
        <v>15</v>
      </c>
      <c r="H880" s="29">
        <f t="shared" si="55"/>
        <v>47100</v>
      </c>
      <c r="I880" s="29">
        <f t="shared" si="56"/>
        <v>56049</v>
      </c>
      <c r="J880" s="30">
        <f t="shared" si="57"/>
        <v>9457.8313253012038</v>
      </c>
      <c r="K880" s="31" t="s">
        <v>26</v>
      </c>
      <c r="L880" s="31"/>
      <c r="M880" s="31"/>
      <c r="N880" s="31"/>
    </row>
    <row r="881" spans="1:14" s="33" customFormat="1">
      <c r="A881" s="31">
        <v>85</v>
      </c>
      <c r="B881" s="31" t="s">
        <v>1229</v>
      </c>
      <c r="C881" s="74" t="s">
        <v>822</v>
      </c>
      <c r="D881" s="26" t="s">
        <v>24</v>
      </c>
      <c r="E881" s="37" t="s">
        <v>39</v>
      </c>
      <c r="F881" s="40">
        <v>60</v>
      </c>
      <c r="G881" s="41">
        <v>25</v>
      </c>
      <c r="H881" s="29">
        <f t="shared" si="55"/>
        <v>1500</v>
      </c>
      <c r="I881" s="29">
        <f t="shared" si="56"/>
        <v>1785</v>
      </c>
      <c r="J881" s="30">
        <f t="shared" si="57"/>
        <v>301.20481927710841</v>
      </c>
      <c r="K881" s="31" t="s">
        <v>26</v>
      </c>
      <c r="L881" s="31"/>
      <c r="M881" s="31"/>
      <c r="N881" s="31"/>
    </row>
    <row r="882" spans="1:14" s="33" customFormat="1">
      <c r="A882" s="31">
        <v>86</v>
      </c>
      <c r="B882" s="31" t="s">
        <v>1230</v>
      </c>
      <c r="C882" s="74" t="s">
        <v>1231</v>
      </c>
      <c r="D882" s="26" t="s">
        <v>24</v>
      </c>
      <c r="E882" s="37" t="s">
        <v>39</v>
      </c>
      <c r="F882" s="40">
        <v>204</v>
      </c>
      <c r="G882" s="41">
        <v>58</v>
      </c>
      <c r="H882" s="29">
        <f t="shared" si="55"/>
        <v>11832</v>
      </c>
      <c r="I882" s="29">
        <f t="shared" si="56"/>
        <v>14080.08</v>
      </c>
      <c r="J882" s="30">
        <f t="shared" si="57"/>
        <v>2375.9036144578313</v>
      </c>
      <c r="K882" s="31" t="s">
        <v>26</v>
      </c>
      <c r="L882" s="31"/>
      <c r="M882" s="31"/>
      <c r="N882" s="31"/>
    </row>
    <row r="883" spans="1:14" s="33" customFormat="1">
      <c r="A883" s="31">
        <v>87</v>
      </c>
      <c r="B883" s="31" t="s">
        <v>1232</v>
      </c>
      <c r="C883" s="74" t="s">
        <v>1231</v>
      </c>
      <c r="D883" s="26" t="s">
        <v>24</v>
      </c>
      <c r="E883" s="37" t="s">
        <v>39</v>
      </c>
      <c r="F883" s="40">
        <v>50</v>
      </c>
      <c r="G883" s="41">
        <v>35</v>
      </c>
      <c r="H883" s="29">
        <f t="shared" si="55"/>
        <v>1750</v>
      </c>
      <c r="I883" s="29">
        <f t="shared" si="56"/>
        <v>2082.5</v>
      </c>
      <c r="J883" s="30">
        <f t="shared" si="57"/>
        <v>351.4056224899598</v>
      </c>
      <c r="K883" s="31" t="s">
        <v>26</v>
      </c>
      <c r="L883" s="31"/>
      <c r="M883" s="31"/>
      <c r="N883" s="31"/>
    </row>
    <row r="884" spans="1:14" s="33" customFormat="1">
      <c r="A884" s="31">
        <v>88</v>
      </c>
      <c r="B884" s="31" t="s">
        <v>1233</v>
      </c>
      <c r="C884" s="74" t="s">
        <v>1231</v>
      </c>
      <c r="D884" s="26" t="s">
        <v>24</v>
      </c>
      <c r="E884" s="37" t="s">
        <v>39</v>
      </c>
      <c r="F884" s="40">
        <v>100</v>
      </c>
      <c r="G884" s="41">
        <v>15</v>
      </c>
      <c r="H884" s="29">
        <f t="shared" si="55"/>
        <v>1500</v>
      </c>
      <c r="I884" s="29">
        <f t="shared" si="56"/>
        <v>1785</v>
      </c>
      <c r="J884" s="30">
        <f t="shared" si="57"/>
        <v>301.20481927710841</v>
      </c>
      <c r="K884" s="31" t="s">
        <v>26</v>
      </c>
      <c r="L884" s="31"/>
      <c r="M884" s="31"/>
      <c r="N884" s="31"/>
    </row>
    <row r="885" spans="1:14" s="33" customFormat="1">
      <c r="A885" s="31">
        <v>89</v>
      </c>
      <c r="B885" s="31" t="s">
        <v>1234</v>
      </c>
      <c r="C885" s="74" t="s">
        <v>1231</v>
      </c>
      <c r="D885" s="26" t="s">
        <v>24</v>
      </c>
      <c r="E885" s="37" t="s">
        <v>39</v>
      </c>
      <c r="F885" s="40">
        <v>12</v>
      </c>
      <c r="G885" s="41">
        <v>40</v>
      </c>
      <c r="H885" s="29">
        <f t="shared" si="55"/>
        <v>480</v>
      </c>
      <c r="I885" s="29">
        <f t="shared" si="56"/>
        <v>571.19999999999993</v>
      </c>
      <c r="J885" s="30">
        <f t="shared" si="57"/>
        <v>96.385542168674689</v>
      </c>
      <c r="K885" s="31" t="s">
        <v>26</v>
      </c>
      <c r="L885" s="31"/>
      <c r="M885" s="31"/>
      <c r="N885" s="31"/>
    </row>
    <row r="886" spans="1:14" s="33" customFormat="1">
      <c r="A886" s="31">
        <v>90</v>
      </c>
      <c r="B886" s="31" t="s">
        <v>1235</v>
      </c>
      <c r="C886" s="74" t="s">
        <v>1231</v>
      </c>
      <c r="D886" s="26" t="s">
        <v>24</v>
      </c>
      <c r="E886" s="37" t="s">
        <v>39</v>
      </c>
      <c r="F886" s="40">
        <v>50</v>
      </c>
      <c r="G886" s="41">
        <v>50</v>
      </c>
      <c r="H886" s="29">
        <f t="shared" si="55"/>
        <v>2500</v>
      </c>
      <c r="I886" s="29">
        <f t="shared" si="56"/>
        <v>2975</v>
      </c>
      <c r="J886" s="30">
        <f t="shared" si="57"/>
        <v>502.008032128514</v>
      </c>
      <c r="K886" s="31" t="s">
        <v>26</v>
      </c>
      <c r="L886" s="31"/>
      <c r="M886" s="31"/>
      <c r="N886" s="31"/>
    </row>
    <row r="887" spans="1:14" s="33" customFormat="1">
      <c r="A887" s="31">
        <v>91</v>
      </c>
      <c r="B887" s="31" t="s">
        <v>1236</v>
      </c>
      <c r="C887" s="74" t="s">
        <v>1231</v>
      </c>
      <c r="D887" s="26" t="s">
        <v>24</v>
      </c>
      <c r="E887" s="37" t="s">
        <v>39</v>
      </c>
      <c r="F887" s="40">
        <v>500</v>
      </c>
      <c r="G887" s="41">
        <v>40</v>
      </c>
      <c r="H887" s="29">
        <f t="shared" si="55"/>
        <v>20000</v>
      </c>
      <c r="I887" s="29">
        <f t="shared" si="56"/>
        <v>23800</v>
      </c>
      <c r="J887" s="30">
        <f t="shared" si="57"/>
        <v>4016.064257028112</v>
      </c>
      <c r="K887" s="31" t="s">
        <v>26</v>
      </c>
      <c r="L887" s="31"/>
      <c r="M887" s="31"/>
      <c r="N887" s="31"/>
    </row>
    <row r="888" spans="1:14" s="33" customFormat="1">
      <c r="A888" s="31">
        <v>92</v>
      </c>
      <c r="B888" s="31" t="s">
        <v>1237</v>
      </c>
      <c r="C888" s="74" t="s">
        <v>1231</v>
      </c>
      <c r="D888" s="26" t="s">
        <v>24</v>
      </c>
      <c r="E888" s="37" t="s">
        <v>39</v>
      </c>
      <c r="F888" s="40">
        <v>20</v>
      </c>
      <c r="G888" s="41">
        <v>55</v>
      </c>
      <c r="H888" s="29">
        <f t="shared" si="55"/>
        <v>1100</v>
      </c>
      <c r="I888" s="29">
        <f t="shared" si="56"/>
        <v>1309</v>
      </c>
      <c r="J888" s="30">
        <f t="shared" si="57"/>
        <v>220.88353413654616</v>
      </c>
      <c r="K888" s="31" t="s">
        <v>26</v>
      </c>
      <c r="L888" s="31"/>
      <c r="M888" s="31"/>
      <c r="N888" s="31"/>
    </row>
    <row r="889" spans="1:14" s="33" customFormat="1">
      <c r="A889" s="31">
        <v>93</v>
      </c>
      <c r="B889" s="31" t="s">
        <v>1238</v>
      </c>
      <c r="C889" s="74" t="s">
        <v>1231</v>
      </c>
      <c r="D889" s="26" t="s">
        <v>24</v>
      </c>
      <c r="E889" s="37" t="s">
        <v>218</v>
      </c>
      <c r="F889" s="40">
        <v>20</v>
      </c>
      <c r="G889" s="41">
        <v>40</v>
      </c>
      <c r="H889" s="29">
        <f t="shared" si="55"/>
        <v>800</v>
      </c>
      <c r="I889" s="29">
        <f t="shared" si="56"/>
        <v>952</v>
      </c>
      <c r="J889" s="30">
        <f t="shared" si="57"/>
        <v>160.64257028112448</v>
      </c>
      <c r="K889" s="31" t="s">
        <v>26</v>
      </c>
      <c r="L889" s="31"/>
      <c r="M889" s="31"/>
      <c r="N889" s="31"/>
    </row>
    <row r="890" spans="1:14" s="33" customFormat="1">
      <c r="A890" s="31">
        <v>94</v>
      </c>
      <c r="B890" s="31" t="s">
        <v>1239</v>
      </c>
      <c r="C890" s="74" t="s">
        <v>1231</v>
      </c>
      <c r="D890" s="26" t="s">
        <v>24</v>
      </c>
      <c r="E890" s="37" t="s">
        <v>39</v>
      </c>
      <c r="F890" s="40">
        <v>3</v>
      </c>
      <c r="G890" s="41">
        <v>70</v>
      </c>
      <c r="H890" s="29">
        <f t="shared" si="55"/>
        <v>210</v>
      </c>
      <c r="I890" s="29">
        <f t="shared" si="56"/>
        <v>249.89999999999998</v>
      </c>
      <c r="J890" s="30">
        <f t="shared" si="57"/>
        <v>42.168674698795179</v>
      </c>
      <c r="K890" s="31" t="s">
        <v>26</v>
      </c>
      <c r="L890" s="31"/>
      <c r="M890" s="31"/>
      <c r="N890" s="31"/>
    </row>
    <row r="891" spans="1:14" s="33" customFormat="1">
      <c r="A891" s="31">
        <v>95</v>
      </c>
      <c r="B891" s="31" t="s">
        <v>1240</v>
      </c>
      <c r="C891" s="63" t="s">
        <v>1231</v>
      </c>
      <c r="D891" s="26" t="s">
        <v>24</v>
      </c>
      <c r="E891" s="37" t="s">
        <v>39</v>
      </c>
      <c r="F891" s="40">
        <v>4</v>
      </c>
      <c r="G891" s="41">
        <v>50</v>
      </c>
      <c r="H891" s="29">
        <f t="shared" si="55"/>
        <v>200</v>
      </c>
      <c r="I891" s="29">
        <f t="shared" si="56"/>
        <v>238</v>
      </c>
      <c r="J891" s="30">
        <f t="shared" si="57"/>
        <v>40.160642570281119</v>
      </c>
      <c r="K891" s="31" t="s">
        <v>26</v>
      </c>
      <c r="L891" s="31"/>
      <c r="M891" s="31"/>
      <c r="N891" s="31"/>
    </row>
    <row r="892" spans="1:14" s="83" customFormat="1">
      <c r="A892" s="31">
        <v>96</v>
      </c>
      <c r="B892" s="78" t="s">
        <v>1241</v>
      </c>
      <c r="C892" s="31" t="s">
        <v>1242</v>
      </c>
      <c r="D892" s="26" t="s">
        <v>24</v>
      </c>
      <c r="E892" s="89" t="s">
        <v>36</v>
      </c>
      <c r="F892" s="99">
        <v>4</v>
      </c>
      <c r="G892" s="100">
        <v>100</v>
      </c>
      <c r="H892" s="81">
        <f t="shared" si="55"/>
        <v>400</v>
      </c>
      <c r="I892" s="81">
        <f t="shared" si="56"/>
        <v>476</v>
      </c>
      <c r="J892" s="82">
        <f t="shared" si="57"/>
        <v>80.321285140562239</v>
      </c>
      <c r="K892" s="78" t="s">
        <v>26</v>
      </c>
      <c r="L892" s="78"/>
      <c r="M892" s="78"/>
      <c r="N892" s="78"/>
    </row>
    <row r="893" spans="1:14" s="83" customFormat="1">
      <c r="A893" s="31">
        <v>97</v>
      </c>
      <c r="B893" s="78" t="s">
        <v>1243</v>
      </c>
      <c r="C893" s="31" t="s">
        <v>1244</v>
      </c>
      <c r="D893" s="26" t="s">
        <v>24</v>
      </c>
      <c r="E893" s="89" t="s">
        <v>427</v>
      </c>
      <c r="F893" s="99">
        <v>0</v>
      </c>
      <c r="G893" s="100">
        <v>70</v>
      </c>
      <c r="H893" s="81">
        <f t="shared" si="55"/>
        <v>0</v>
      </c>
      <c r="I893" s="81">
        <f t="shared" si="56"/>
        <v>0</v>
      </c>
      <c r="J893" s="82">
        <f t="shared" si="57"/>
        <v>0</v>
      </c>
      <c r="K893" s="78" t="s">
        <v>26</v>
      </c>
      <c r="L893" s="78"/>
      <c r="M893" s="78"/>
      <c r="N893" s="78"/>
    </row>
    <row r="894" spans="1:14" s="83" customFormat="1">
      <c r="A894" s="31">
        <v>98</v>
      </c>
      <c r="B894" s="78" t="s">
        <v>1245</v>
      </c>
      <c r="C894" s="31" t="s">
        <v>1246</v>
      </c>
      <c r="D894" s="26" t="s">
        <v>24</v>
      </c>
      <c r="E894" s="89" t="s">
        <v>427</v>
      </c>
      <c r="F894" s="99">
        <v>10</v>
      </c>
      <c r="G894" s="100">
        <v>67</v>
      </c>
      <c r="H894" s="81">
        <f t="shared" si="55"/>
        <v>670</v>
      </c>
      <c r="I894" s="81">
        <f t="shared" si="56"/>
        <v>797.3</v>
      </c>
      <c r="J894" s="82">
        <f t="shared" si="57"/>
        <v>134.53815261044176</v>
      </c>
      <c r="K894" s="78" t="s">
        <v>26</v>
      </c>
      <c r="L894" s="78"/>
      <c r="M894" s="78"/>
      <c r="N894" s="78"/>
    </row>
    <row r="895" spans="1:14" s="83" customFormat="1">
      <c r="A895" s="31">
        <v>99</v>
      </c>
      <c r="B895" s="78" t="s">
        <v>1247</v>
      </c>
      <c r="C895" s="31" t="s">
        <v>1248</v>
      </c>
      <c r="D895" s="26" t="s">
        <v>24</v>
      </c>
      <c r="E895" s="89" t="s">
        <v>36</v>
      </c>
      <c r="F895" s="79">
        <v>4</v>
      </c>
      <c r="G895" s="80">
        <v>173</v>
      </c>
      <c r="H895" s="81">
        <f t="shared" si="55"/>
        <v>692</v>
      </c>
      <c r="I895" s="81">
        <f t="shared" si="56"/>
        <v>823.48</v>
      </c>
      <c r="J895" s="82">
        <f t="shared" si="57"/>
        <v>138.95582329317267</v>
      </c>
      <c r="K895" s="78" t="s">
        <v>26</v>
      </c>
      <c r="L895" s="103"/>
      <c r="M895" s="103"/>
      <c r="N895" s="103"/>
    </row>
    <row r="896" spans="1:14" s="83" customFormat="1">
      <c r="A896" s="31">
        <v>100</v>
      </c>
      <c r="B896" s="78" t="s">
        <v>1249</v>
      </c>
      <c r="C896" s="31" t="s">
        <v>1250</v>
      </c>
      <c r="D896" s="26" t="s">
        <v>24</v>
      </c>
      <c r="E896" s="89" t="s">
        <v>1251</v>
      </c>
      <c r="F896" s="79">
        <v>2</v>
      </c>
      <c r="G896" s="80">
        <v>580</v>
      </c>
      <c r="H896" s="81">
        <f t="shared" si="55"/>
        <v>1160</v>
      </c>
      <c r="I896" s="81">
        <f t="shared" si="56"/>
        <v>1380.3999999999999</v>
      </c>
      <c r="J896" s="82">
        <f t="shared" si="57"/>
        <v>232.93172690763049</v>
      </c>
      <c r="K896" s="78" t="s">
        <v>26</v>
      </c>
      <c r="L896" s="78"/>
      <c r="M896" s="78"/>
      <c r="N896" s="78"/>
    </row>
    <row r="897" spans="1:14" s="83" customFormat="1">
      <c r="A897" s="31">
        <v>101</v>
      </c>
      <c r="B897" s="78" t="s">
        <v>1252</v>
      </c>
      <c r="C897" s="31" t="s">
        <v>1253</v>
      </c>
      <c r="D897" s="26" t="s">
        <v>24</v>
      </c>
      <c r="E897" s="89" t="s">
        <v>427</v>
      </c>
      <c r="F897" s="79">
        <v>2</v>
      </c>
      <c r="G897" s="80">
        <v>970</v>
      </c>
      <c r="H897" s="81">
        <f t="shared" si="55"/>
        <v>1940</v>
      </c>
      <c r="I897" s="81">
        <f t="shared" si="56"/>
        <v>2308.6</v>
      </c>
      <c r="J897" s="82">
        <f t="shared" si="57"/>
        <v>389.55823293172688</v>
      </c>
      <c r="K897" s="78" t="s">
        <v>26</v>
      </c>
      <c r="L897" s="78"/>
      <c r="M897" s="78"/>
      <c r="N897" s="78"/>
    </row>
    <row r="898" spans="1:14" s="83" customFormat="1">
      <c r="A898" s="31">
        <v>102</v>
      </c>
      <c r="B898" s="78" t="s">
        <v>1254</v>
      </c>
      <c r="C898" s="31" t="s">
        <v>1255</v>
      </c>
      <c r="D898" s="26" t="s">
        <v>24</v>
      </c>
      <c r="E898" s="89" t="s">
        <v>427</v>
      </c>
      <c r="F898" s="79">
        <v>50</v>
      </c>
      <c r="G898" s="80">
        <v>75</v>
      </c>
      <c r="H898" s="81">
        <f t="shared" si="55"/>
        <v>3750</v>
      </c>
      <c r="I898" s="81">
        <f t="shared" si="56"/>
        <v>4462.5</v>
      </c>
      <c r="J898" s="82">
        <f t="shared" si="57"/>
        <v>753.01204819277098</v>
      </c>
      <c r="K898" s="78" t="s">
        <v>26</v>
      </c>
      <c r="L898" s="78"/>
      <c r="M898" s="78"/>
      <c r="N898" s="78"/>
    </row>
    <row r="899" spans="1:14" s="83" customFormat="1">
      <c r="A899" s="31">
        <v>103</v>
      </c>
      <c r="B899" s="78" t="s">
        <v>1256</v>
      </c>
      <c r="C899" s="31" t="s">
        <v>1248</v>
      </c>
      <c r="D899" s="26" t="s">
        <v>24</v>
      </c>
      <c r="E899" s="89" t="s">
        <v>427</v>
      </c>
      <c r="F899" s="79">
        <v>10</v>
      </c>
      <c r="G899" s="80">
        <v>70</v>
      </c>
      <c r="H899" s="81">
        <f t="shared" si="55"/>
        <v>700</v>
      </c>
      <c r="I899" s="81">
        <f t="shared" si="56"/>
        <v>833</v>
      </c>
      <c r="J899" s="82">
        <f t="shared" si="57"/>
        <v>140.56224899598394</v>
      </c>
      <c r="K899" s="78" t="s">
        <v>26</v>
      </c>
      <c r="L899" s="78"/>
      <c r="M899" s="78"/>
      <c r="N899" s="78"/>
    </row>
    <row r="900" spans="1:14" s="83" customFormat="1">
      <c r="A900" s="31">
        <v>104</v>
      </c>
      <c r="B900" s="78" t="s">
        <v>1257</v>
      </c>
      <c r="C900" s="31" t="s">
        <v>1258</v>
      </c>
      <c r="D900" s="31" t="s">
        <v>24</v>
      </c>
      <c r="E900" s="78" t="s">
        <v>1259</v>
      </c>
      <c r="F900" s="79">
        <v>4</v>
      </c>
      <c r="G900" s="80">
        <v>200</v>
      </c>
      <c r="H900" s="84">
        <f t="shared" si="55"/>
        <v>800</v>
      </c>
      <c r="I900" s="84">
        <f t="shared" si="56"/>
        <v>952</v>
      </c>
      <c r="J900" s="82">
        <f t="shared" si="57"/>
        <v>160.64257028112448</v>
      </c>
      <c r="K900" s="78" t="s">
        <v>26</v>
      </c>
      <c r="L900" s="78"/>
      <c r="M900" s="78"/>
      <c r="N900" s="78"/>
    </row>
    <row r="901" spans="1:14" s="83" customFormat="1">
      <c r="A901" s="31">
        <v>105</v>
      </c>
      <c r="B901" s="78" t="s">
        <v>1260</v>
      </c>
      <c r="C901" s="31" t="s">
        <v>822</v>
      </c>
      <c r="D901" s="31" t="s">
        <v>24</v>
      </c>
      <c r="E901" s="78" t="s">
        <v>1259</v>
      </c>
      <c r="F901" s="79">
        <v>2</v>
      </c>
      <c r="G901" s="80">
        <v>540</v>
      </c>
      <c r="H901" s="84">
        <f t="shared" si="55"/>
        <v>1080</v>
      </c>
      <c r="I901" s="84">
        <f t="shared" si="56"/>
        <v>1285.2</v>
      </c>
      <c r="J901" s="82">
        <f t="shared" si="57"/>
        <v>216.86746987951804</v>
      </c>
      <c r="K901" s="78" t="s">
        <v>26</v>
      </c>
      <c r="L901" s="78"/>
      <c r="M901" s="78"/>
      <c r="N901" s="78"/>
    </row>
    <row r="902" spans="1:14" s="33" customFormat="1">
      <c r="A902" s="31">
        <v>106</v>
      </c>
      <c r="B902" s="31" t="s">
        <v>1261</v>
      </c>
      <c r="C902" s="31" t="s">
        <v>1262</v>
      </c>
      <c r="D902" s="31" t="s">
        <v>24</v>
      </c>
      <c r="E902" s="31" t="s">
        <v>39</v>
      </c>
      <c r="F902" s="34">
        <v>6500</v>
      </c>
      <c r="G902" s="35">
        <v>0.4</v>
      </c>
      <c r="H902" s="43">
        <f t="shared" si="55"/>
        <v>2600</v>
      </c>
      <c r="I902" s="43">
        <f t="shared" si="56"/>
        <v>3094</v>
      </c>
      <c r="J902" s="30">
        <f t="shared" si="57"/>
        <v>522.08835341365454</v>
      </c>
      <c r="K902" s="31" t="s">
        <v>26</v>
      </c>
      <c r="L902" s="31"/>
      <c r="M902" s="31"/>
      <c r="N902" s="31"/>
    </row>
    <row r="903" spans="1:14" s="33" customFormat="1">
      <c r="A903" s="31">
        <v>107</v>
      </c>
      <c r="B903" s="125" t="s">
        <v>1263</v>
      </c>
      <c r="C903" s="36" t="s">
        <v>1264</v>
      </c>
      <c r="D903" s="31" t="s">
        <v>24</v>
      </c>
      <c r="E903" s="126" t="s">
        <v>427</v>
      </c>
      <c r="F903" s="117">
        <v>100</v>
      </c>
      <c r="G903" s="118">
        <v>0.9</v>
      </c>
      <c r="H903" s="43">
        <f t="shared" si="55"/>
        <v>90</v>
      </c>
      <c r="I903" s="43">
        <f t="shared" si="56"/>
        <v>107.1</v>
      </c>
      <c r="J903" s="30">
        <f t="shared" si="57"/>
        <v>18.072289156626503</v>
      </c>
      <c r="K903" s="31" t="s">
        <v>26</v>
      </c>
      <c r="L903" s="31"/>
      <c r="M903" s="31"/>
      <c r="N903" s="31"/>
    </row>
    <row r="904" spans="1:14" s="83" customFormat="1">
      <c r="A904" s="31">
        <v>108</v>
      </c>
      <c r="B904" s="119" t="s">
        <v>1265</v>
      </c>
      <c r="C904" s="36" t="s">
        <v>1264</v>
      </c>
      <c r="D904" s="31" t="s">
        <v>24</v>
      </c>
      <c r="E904" s="123" t="s">
        <v>427</v>
      </c>
      <c r="F904" s="121">
        <v>3000</v>
      </c>
      <c r="G904" s="122">
        <v>1.18</v>
      </c>
      <c r="H904" s="84">
        <f t="shared" si="55"/>
        <v>3540</v>
      </c>
      <c r="I904" s="84">
        <f t="shared" si="56"/>
        <v>4212.5999999999995</v>
      </c>
      <c r="J904" s="82">
        <f t="shared" si="57"/>
        <v>710.84337349397583</v>
      </c>
      <c r="K904" s="78" t="s">
        <v>26</v>
      </c>
      <c r="L904" s="78"/>
      <c r="M904" s="78"/>
      <c r="N904" s="78"/>
    </row>
    <row r="905" spans="1:14" s="83" customFormat="1">
      <c r="A905" s="31">
        <v>109</v>
      </c>
      <c r="B905" s="119" t="s">
        <v>1266</v>
      </c>
      <c r="C905" s="36" t="s">
        <v>1264</v>
      </c>
      <c r="D905" s="31" t="s">
        <v>24</v>
      </c>
      <c r="E905" s="123" t="s">
        <v>427</v>
      </c>
      <c r="F905" s="121">
        <v>8000</v>
      </c>
      <c r="G905" s="122">
        <v>1.57</v>
      </c>
      <c r="H905" s="84">
        <f t="shared" si="55"/>
        <v>12560</v>
      </c>
      <c r="I905" s="84">
        <f t="shared" si="56"/>
        <v>14946.4</v>
      </c>
      <c r="J905" s="82">
        <f t="shared" si="57"/>
        <v>2522.0883534136542</v>
      </c>
      <c r="K905" s="78" t="s">
        <v>26</v>
      </c>
      <c r="L905" s="78"/>
      <c r="M905" s="78"/>
      <c r="N905" s="78"/>
    </row>
    <row r="906" spans="1:14" s="83" customFormat="1">
      <c r="A906" s="31">
        <v>110</v>
      </c>
      <c r="B906" s="124" t="s">
        <v>1267</v>
      </c>
      <c r="C906" s="36" t="s">
        <v>1268</v>
      </c>
      <c r="D906" s="31" t="s">
        <v>24</v>
      </c>
      <c r="E906" s="123" t="s">
        <v>427</v>
      </c>
      <c r="F906" s="121">
        <v>400</v>
      </c>
      <c r="G906" s="122">
        <v>1.25</v>
      </c>
      <c r="H906" s="84">
        <f t="shared" si="55"/>
        <v>500</v>
      </c>
      <c r="I906" s="84">
        <f t="shared" si="56"/>
        <v>595</v>
      </c>
      <c r="J906" s="82">
        <f t="shared" si="57"/>
        <v>100.40160642570281</v>
      </c>
      <c r="K906" s="78" t="s">
        <v>26</v>
      </c>
      <c r="L906" s="78"/>
      <c r="M906" s="78"/>
      <c r="N906" s="78"/>
    </row>
    <row r="907" spans="1:14" s="83" customFormat="1">
      <c r="A907" s="31">
        <v>111</v>
      </c>
      <c r="B907" s="124" t="s">
        <v>1269</v>
      </c>
      <c r="C907" s="36" t="s">
        <v>1268</v>
      </c>
      <c r="D907" s="31" t="s">
        <v>24</v>
      </c>
      <c r="E907" s="123" t="s">
        <v>427</v>
      </c>
      <c r="F907" s="121">
        <v>400</v>
      </c>
      <c r="G907" s="122">
        <v>1.85</v>
      </c>
      <c r="H907" s="84">
        <f t="shared" si="55"/>
        <v>740</v>
      </c>
      <c r="I907" s="84">
        <f t="shared" si="56"/>
        <v>880.59999999999991</v>
      </c>
      <c r="J907" s="82">
        <f t="shared" si="57"/>
        <v>148.59437751004015</v>
      </c>
      <c r="K907" s="78" t="s">
        <v>26</v>
      </c>
      <c r="L907" s="78"/>
      <c r="M907" s="78"/>
      <c r="N907" s="78"/>
    </row>
    <row r="908" spans="1:14" s="83" customFormat="1">
      <c r="A908" s="31">
        <v>112</v>
      </c>
      <c r="B908" s="124" t="s">
        <v>1270</v>
      </c>
      <c r="C908" s="36" t="s">
        <v>1268</v>
      </c>
      <c r="D908" s="31" t="s">
        <v>24</v>
      </c>
      <c r="E908" s="123" t="s">
        <v>427</v>
      </c>
      <c r="F908" s="121">
        <v>800</v>
      </c>
      <c r="G908" s="122">
        <v>2.5099999999999998</v>
      </c>
      <c r="H908" s="84">
        <f t="shared" si="55"/>
        <v>2007.9999999999998</v>
      </c>
      <c r="I908" s="84">
        <f t="shared" si="56"/>
        <v>2389.5199999999995</v>
      </c>
      <c r="J908" s="82">
        <f t="shared" si="57"/>
        <v>403.21285140562242</v>
      </c>
      <c r="K908" s="78" t="s">
        <v>26</v>
      </c>
      <c r="L908" s="78"/>
      <c r="M908" s="78"/>
      <c r="N908" s="78"/>
    </row>
    <row r="909" spans="1:14" s="6" customFormat="1">
      <c r="A909" s="31"/>
      <c r="B909" s="60" t="s">
        <v>1271</v>
      </c>
      <c r="C909" s="60"/>
      <c r="D909" s="60"/>
      <c r="E909" s="60"/>
      <c r="F909" s="34"/>
      <c r="G909" s="35"/>
      <c r="H909" s="43">
        <f t="shared" si="55"/>
        <v>0</v>
      </c>
      <c r="I909" s="43">
        <f t="shared" si="56"/>
        <v>0</v>
      </c>
      <c r="J909" s="30">
        <f t="shared" si="57"/>
        <v>0</v>
      </c>
      <c r="K909" s="31"/>
      <c r="L909" s="31"/>
      <c r="M909" s="31"/>
      <c r="N909" s="31"/>
    </row>
    <row r="910" spans="1:14" s="33" customFormat="1">
      <c r="A910" s="31">
        <v>1</v>
      </c>
      <c r="B910" s="31" t="s">
        <v>1272</v>
      </c>
      <c r="C910" s="31" t="s">
        <v>1273</v>
      </c>
      <c r="D910" s="31" t="s">
        <v>24</v>
      </c>
      <c r="E910" s="31" t="s">
        <v>36</v>
      </c>
      <c r="F910" s="34">
        <v>3500</v>
      </c>
      <c r="G910" s="35">
        <v>3.2</v>
      </c>
      <c r="H910" s="43">
        <f t="shared" si="55"/>
        <v>11200</v>
      </c>
      <c r="I910" s="43">
        <f t="shared" si="56"/>
        <v>13328</v>
      </c>
      <c r="J910" s="30">
        <f t="shared" si="57"/>
        <v>2248.995983935743</v>
      </c>
      <c r="K910" s="31" t="s">
        <v>26</v>
      </c>
      <c r="L910" s="31"/>
      <c r="M910" s="31"/>
      <c r="N910" s="31"/>
    </row>
    <row r="911" spans="1:14" s="33" customFormat="1">
      <c r="A911" s="31">
        <v>2</v>
      </c>
      <c r="B911" s="31" t="s">
        <v>1274</v>
      </c>
      <c r="C911" s="31" t="s">
        <v>1273</v>
      </c>
      <c r="D911" s="31" t="s">
        <v>24</v>
      </c>
      <c r="E911" s="31" t="s">
        <v>36</v>
      </c>
      <c r="F911" s="34">
        <v>3500</v>
      </c>
      <c r="G911" s="35">
        <v>5</v>
      </c>
      <c r="H911" s="43">
        <f t="shared" si="55"/>
        <v>17500</v>
      </c>
      <c r="I911" s="43">
        <f t="shared" si="56"/>
        <v>20825</v>
      </c>
      <c r="J911" s="30">
        <f t="shared" si="57"/>
        <v>3514.056224899598</v>
      </c>
      <c r="K911" s="31" t="s">
        <v>26</v>
      </c>
      <c r="L911" s="31"/>
      <c r="M911" s="31"/>
      <c r="N911" s="31"/>
    </row>
    <row r="912" spans="1:14" s="33" customFormat="1">
      <c r="A912" s="31">
        <v>3</v>
      </c>
      <c r="B912" s="31" t="s">
        <v>1275</v>
      </c>
      <c r="C912" s="31" t="s">
        <v>1273</v>
      </c>
      <c r="D912" s="31" t="s">
        <v>24</v>
      </c>
      <c r="E912" s="31" t="s">
        <v>36</v>
      </c>
      <c r="F912" s="34">
        <v>2000</v>
      </c>
      <c r="G912" s="35">
        <v>9</v>
      </c>
      <c r="H912" s="43">
        <f t="shared" si="55"/>
        <v>18000</v>
      </c>
      <c r="I912" s="43">
        <f t="shared" si="56"/>
        <v>21420</v>
      </c>
      <c r="J912" s="30">
        <f t="shared" si="57"/>
        <v>3614.457831325301</v>
      </c>
      <c r="K912" s="31" t="s">
        <v>26</v>
      </c>
      <c r="L912" s="31"/>
      <c r="M912" s="31"/>
      <c r="N912" s="31"/>
    </row>
    <row r="913" spans="1:256" s="33" customFormat="1">
      <c r="A913" s="31">
        <v>4</v>
      </c>
      <c r="B913" s="31" t="s">
        <v>1276</v>
      </c>
      <c r="C913" s="31" t="s">
        <v>1273</v>
      </c>
      <c r="D913" s="31" t="s">
        <v>24</v>
      </c>
      <c r="E913" s="31" t="s">
        <v>36</v>
      </c>
      <c r="F913" s="34">
        <v>3500</v>
      </c>
      <c r="G913" s="35">
        <v>6</v>
      </c>
      <c r="H913" s="43">
        <f t="shared" si="55"/>
        <v>21000</v>
      </c>
      <c r="I913" s="43">
        <f t="shared" si="56"/>
        <v>24990</v>
      </c>
      <c r="J913" s="30">
        <f t="shared" si="57"/>
        <v>4216.8674698795176</v>
      </c>
      <c r="K913" s="31" t="s">
        <v>26</v>
      </c>
      <c r="L913" s="31"/>
      <c r="M913" s="31"/>
      <c r="N913" s="31"/>
    </row>
    <row r="914" spans="1:256" s="83" customFormat="1">
      <c r="A914" s="31">
        <v>5</v>
      </c>
      <c r="B914" s="78" t="s">
        <v>1277</v>
      </c>
      <c r="C914" s="31" t="s">
        <v>1273</v>
      </c>
      <c r="D914" s="31" t="s">
        <v>24</v>
      </c>
      <c r="E914" s="78" t="s">
        <v>36</v>
      </c>
      <c r="F914" s="79">
        <v>600</v>
      </c>
      <c r="G914" s="80">
        <v>2.15</v>
      </c>
      <c r="H914" s="84">
        <f t="shared" si="55"/>
        <v>1290</v>
      </c>
      <c r="I914" s="84">
        <f t="shared" si="56"/>
        <v>1535.1</v>
      </c>
      <c r="J914" s="82">
        <f t="shared" si="57"/>
        <v>259.03614457831321</v>
      </c>
      <c r="K914" s="78" t="s">
        <v>26</v>
      </c>
      <c r="L914" s="78"/>
      <c r="M914" s="78"/>
      <c r="N914" s="78"/>
    </row>
    <row r="915" spans="1:256" s="83" customFormat="1">
      <c r="A915" s="31">
        <v>6</v>
      </c>
      <c r="B915" s="78" t="s">
        <v>1278</v>
      </c>
      <c r="C915" s="31" t="s">
        <v>1273</v>
      </c>
      <c r="D915" s="31" t="s">
        <v>24</v>
      </c>
      <c r="E915" s="78" t="s">
        <v>36</v>
      </c>
      <c r="F915" s="79">
        <v>2000</v>
      </c>
      <c r="G915" s="80">
        <v>2</v>
      </c>
      <c r="H915" s="84">
        <f t="shared" si="55"/>
        <v>4000</v>
      </c>
      <c r="I915" s="84">
        <f t="shared" si="56"/>
        <v>4760</v>
      </c>
      <c r="J915" s="82">
        <f t="shared" si="57"/>
        <v>803.21285140562247</v>
      </c>
      <c r="K915" s="78" t="s">
        <v>26</v>
      </c>
      <c r="L915" s="78"/>
      <c r="M915" s="78"/>
      <c r="N915" s="78"/>
    </row>
    <row r="916" spans="1:256" s="83" customFormat="1">
      <c r="A916" s="31">
        <v>7</v>
      </c>
      <c r="B916" s="133" t="s">
        <v>1279</v>
      </c>
      <c r="C916" s="238" t="s">
        <v>1208</v>
      </c>
      <c r="D916" s="39" t="s">
        <v>24</v>
      </c>
      <c r="E916" s="134" t="s">
        <v>427</v>
      </c>
      <c r="F916" s="135">
        <v>180</v>
      </c>
      <c r="G916" s="136">
        <v>2.62</v>
      </c>
      <c r="H916" s="81">
        <f t="shared" si="55"/>
        <v>471.6</v>
      </c>
      <c r="I916" s="81">
        <f t="shared" si="56"/>
        <v>561.20399999999995</v>
      </c>
      <c r="J916" s="82">
        <f t="shared" si="57"/>
        <v>94.698795180722882</v>
      </c>
      <c r="K916" s="78" t="s">
        <v>26</v>
      </c>
      <c r="L916" s="78"/>
      <c r="M916" s="78"/>
      <c r="N916" s="78"/>
    </row>
    <row r="917" spans="1:256" s="83" customFormat="1">
      <c r="A917" s="31">
        <v>8</v>
      </c>
      <c r="B917" s="119" t="s">
        <v>1280</v>
      </c>
      <c r="C917" s="36" t="s">
        <v>1208</v>
      </c>
      <c r="D917" s="31" t="s">
        <v>24</v>
      </c>
      <c r="E917" s="123" t="s">
        <v>427</v>
      </c>
      <c r="F917" s="121">
        <v>144</v>
      </c>
      <c r="G917" s="122">
        <v>2.1800000000000002</v>
      </c>
      <c r="H917" s="84">
        <f t="shared" si="55"/>
        <v>313.92</v>
      </c>
      <c r="I917" s="84">
        <f t="shared" si="56"/>
        <v>373.56479999999999</v>
      </c>
      <c r="J917" s="82">
        <f t="shared" si="57"/>
        <v>63.036144578313248</v>
      </c>
      <c r="K917" s="78" t="s">
        <v>26</v>
      </c>
      <c r="L917" s="78"/>
      <c r="M917" s="78"/>
      <c r="N917" s="78"/>
    </row>
    <row r="918" spans="1:256" s="83" customFormat="1">
      <c r="A918" s="31">
        <v>9</v>
      </c>
      <c r="B918" s="119" t="s">
        <v>1281</v>
      </c>
      <c r="C918" s="36" t="s">
        <v>1208</v>
      </c>
      <c r="D918" s="31" t="s">
        <v>24</v>
      </c>
      <c r="E918" s="123" t="s">
        <v>427</v>
      </c>
      <c r="F918" s="121">
        <v>96</v>
      </c>
      <c r="G918" s="122">
        <v>2.88</v>
      </c>
      <c r="H918" s="84">
        <f t="shared" si="55"/>
        <v>276.48</v>
      </c>
      <c r="I918" s="84">
        <f t="shared" si="56"/>
        <v>329.01120000000003</v>
      </c>
      <c r="J918" s="82">
        <f t="shared" si="57"/>
        <v>55.518072289156628</v>
      </c>
      <c r="K918" s="78" t="s">
        <v>26</v>
      </c>
      <c r="L918" s="78"/>
      <c r="M918" s="78"/>
      <c r="N918" s="78"/>
    </row>
    <row r="919" spans="1:256" s="83" customFormat="1">
      <c r="A919" s="31">
        <v>10</v>
      </c>
      <c r="B919" s="78" t="s">
        <v>1282</v>
      </c>
      <c r="C919" s="31" t="s">
        <v>1283</v>
      </c>
      <c r="D919" s="31" t="s">
        <v>24</v>
      </c>
      <c r="E919" s="78" t="s">
        <v>36</v>
      </c>
      <c r="F919" s="79">
        <v>12</v>
      </c>
      <c r="G919" s="80">
        <v>115</v>
      </c>
      <c r="H919" s="84">
        <f t="shared" si="55"/>
        <v>1380</v>
      </c>
      <c r="I919" s="84">
        <f t="shared" si="56"/>
        <v>1642.1999999999998</v>
      </c>
      <c r="J919" s="82">
        <f t="shared" si="57"/>
        <v>277.10843373493975</v>
      </c>
      <c r="K919" s="78" t="s">
        <v>26</v>
      </c>
      <c r="L919" s="78"/>
      <c r="M919" s="78"/>
      <c r="N919" s="78"/>
    </row>
    <row r="920" spans="1:256" s="83" customFormat="1">
      <c r="A920" s="31">
        <v>11</v>
      </c>
      <c r="B920" s="78" t="s">
        <v>1284</v>
      </c>
      <c r="C920" s="31" t="s">
        <v>1283</v>
      </c>
      <c r="D920" s="31" t="s">
        <v>24</v>
      </c>
      <c r="E920" s="78" t="s">
        <v>36</v>
      </c>
      <c r="F920" s="79">
        <v>5</v>
      </c>
      <c r="G920" s="80">
        <v>110</v>
      </c>
      <c r="H920" s="84">
        <f t="shared" si="55"/>
        <v>550</v>
      </c>
      <c r="I920" s="84">
        <f t="shared" si="56"/>
        <v>654.5</v>
      </c>
      <c r="J920" s="82">
        <f t="shared" si="57"/>
        <v>110.44176706827308</v>
      </c>
      <c r="K920" s="78" t="s">
        <v>26</v>
      </c>
      <c r="L920" s="78"/>
      <c r="M920" s="78"/>
      <c r="N920" s="78"/>
    </row>
    <row r="921" spans="1:256" s="33" customFormat="1">
      <c r="A921" s="31">
        <v>12</v>
      </c>
      <c r="B921" s="31" t="s">
        <v>1285</v>
      </c>
      <c r="C921" s="31" t="s">
        <v>822</v>
      </c>
      <c r="D921" s="31" t="s">
        <v>24</v>
      </c>
      <c r="E921" s="31" t="s">
        <v>36</v>
      </c>
      <c r="F921" s="34">
        <v>30</v>
      </c>
      <c r="G921" s="35">
        <v>45</v>
      </c>
      <c r="H921" s="43">
        <f t="shared" si="55"/>
        <v>1350</v>
      </c>
      <c r="I921" s="43">
        <f t="shared" si="56"/>
        <v>1606.5</v>
      </c>
      <c r="J921" s="30">
        <f t="shared" si="57"/>
        <v>271.08433734939757</v>
      </c>
      <c r="K921" s="31" t="s">
        <v>26</v>
      </c>
      <c r="L921" s="31"/>
      <c r="M921" s="31"/>
      <c r="N921" s="31"/>
    </row>
    <row r="922" spans="1:256" s="83" customFormat="1">
      <c r="A922" s="31">
        <v>13</v>
      </c>
      <c r="B922" s="78" t="s">
        <v>1286</v>
      </c>
      <c r="C922" s="31" t="s">
        <v>1287</v>
      </c>
      <c r="D922" s="31" t="s">
        <v>24</v>
      </c>
      <c r="E922" s="78" t="s">
        <v>36</v>
      </c>
      <c r="F922" s="79">
        <v>200</v>
      </c>
      <c r="G922" s="80">
        <v>2</v>
      </c>
      <c r="H922" s="84">
        <f t="shared" si="55"/>
        <v>400</v>
      </c>
      <c r="I922" s="84">
        <f t="shared" si="56"/>
        <v>476</v>
      </c>
      <c r="J922" s="82">
        <f t="shared" si="57"/>
        <v>80.321285140562239</v>
      </c>
      <c r="K922" s="78" t="s">
        <v>26</v>
      </c>
      <c r="L922" s="78"/>
      <c r="M922" s="78"/>
      <c r="N922" s="78"/>
    </row>
    <row r="923" spans="1:256" s="33" customFormat="1">
      <c r="A923" s="31">
        <v>14</v>
      </c>
      <c r="B923" s="31" t="s">
        <v>1288</v>
      </c>
      <c r="C923" s="31" t="s">
        <v>822</v>
      </c>
      <c r="D923" s="31" t="s">
        <v>24</v>
      </c>
      <c r="E923" s="31" t="s">
        <v>116</v>
      </c>
      <c r="F923" s="34">
        <v>440</v>
      </c>
      <c r="G923" s="35">
        <v>8</v>
      </c>
      <c r="H923" s="43">
        <f t="shared" si="55"/>
        <v>3520</v>
      </c>
      <c r="I923" s="43">
        <f t="shared" si="56"/>
        <v>4188.8</v>
      </c>
      <c r="J923" s="30">
        <f t="shared" si="57"/>
        <v>706.82730923694771</v>
      </c>
      <c r="K923" s="31" t="s">
        <v>26</v>
      </c>
      <c r="L923" s="31"/>
      <c r="M923" s="31"/>
      <c r="N923" s="31"/>
    </row>
    <row r="924" spans="1:256" s="83" customFormat="1">
      <c r="A924" s="31">
        <v>15</v>
      </c>
      <c r="B924" s="78" t="s">
        <v>1289</v>
      </c>
      <c r="C924" s="31" t="s">
        <v>1131</v>
      </c>
      <c r="D924" s="31" t="s">
        <v>24</v>
      </c>
      <c r="E924" s="78" t="s">
        <v>36</v>
      </c>
      <c r="F924" s="79">
        <v>1500</v>
      </c>
      <c r="G924" s="80">
        <v>6</v>
      </c>
      <c r="H924" s="84">
        <f t="shared" si="55"/>
        <v>9000</v>
      </c>
      <c r="I924" s="84">
        <f t="shared" si="56"/>
        <v>10710</v>
      </c>
      <c r="J924" s="82">
        <f t="shared" si="57"/>
        <v>1807.2289156626505</v>
      </c>
      <c r="K924" s="78" t="s">
        <v>26</v>
      </c>
      <c r="L924" s="78"/>
      <c r="M924" s="78"/>
      <c r="N924" s="78"/>
    </row>
    <row r="925" spans="1:256" s="33" customFormat="1">
      <c r="A925" s="31">
        <v>16</v>
      </c>
      <c r="B925" s="31" t="s">
        <v>1290</v>
      </c>
      <c r="C925" s="31" t="s">
        <v>1291</v>
      </c>
      <c r="D925" s="31" t="s">
        <v>24</v>
      </c>
      <c r="E925" s="31" t="s">
        <v>64</v>
      </c>
      <c r="F925" s="34">
        <v>800</v>
      </c>
      <c r="G925" s="35">
        <v>20</v>
      </c>
      <c r="H925" s="43">
        <f t="shared" si="55"/>
        <v>16000</v>
      </c>
      <c r="I925" s="43">
        <f t="shared" si="56"/>
        <v>19040</v>
      </c>
      <c r="J925" s="30">
        <f t="shared" si="57"/>
        <v>3212.8514056224899</v>
      </c>
      <c r="K925" s="31" t="s">
        <v>26</v>
      </c>
      <c r="L925" s="31"/>
      <c r="M925" s="31"/>
      <c r="N925" s="31"/>
    </row>
    <row r="926" spans="1:256" s="83" customFormat="1">
      <c r="A926" s="31">
        <v>17</v>
      </c>
      <c r="B926" s="119" t="s">
        <v>1292</v>
      </c>
      <c r="C926" s="36" t="s">
        <v>1201</v>
      </c>
      <c r="D926" s="31" t="s">
        <v>24</v>
      </c>
      <c r="E926" s="123" t="s">
        <v>427</v>
      </c>
      <c r="F926" s="121">
        <v>8000</v>
      </c>
      <c r="G926" s="122">
        <v>0.3</v>
      </c>
      <c r="H926" s="84">
        <f t="shared" si="55"/>
        <v>2400</v>
      </c>
      <c r="I926" s="84">
        <f t="shared" si="56"/>
        <v>2856</v>
      </c>
      <c r="J926" s="82">
        <f t="shared" si="57"/>
        <v>481.92771084337346</v>
      </c>
      <c r="K926" s="78" t="s">
        <v>26</v>
      </c>
      <c r="L926" s="78"/>
      <c r="M926" s="78"/>
      <c r="N926" s="78"/>
    </row>
    <row r="927" spans="1:256" s="83" customFormat="1">
      <c r="A927" s="31">
        <v>18</v>
      </c>
      <c r="B927" s="78" t="s">
        <v>1293</v>
      </c>
      <c r="C927" s="31" t="s">
        <v>1152</v>
      </c>
      <c r="D927" s="31" t="s">
        <v>24</v>
      </c>
      <c r="E927" s="78" t="s">
        <v>39</v>
      </c>
      <c r="F927" s="79">
        <v>24</v>
      </c>
      <c r="G927" s="80">
        <v>12</v>
      </c>
      <c r="H927" s="84">
        <f t="shared" si="55"/>
        <v>288</v>
      </c>
      <c r="I927" s="84">
        <f t="shared" si="56"/>
        <v>342.71999999999997</v>
      </c>
      <c r="J927" s="82">
        <f t="shared" si="57"/>
        <v>57.831325301204814</v>
      </c>
      <c r="K927" s="78" t="s">
        <v>26</v>
      </c>
      <c r="L927" s="78"/>
      <c r="M927" s="78"/>
      <c r="N927" s="78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  <c r="AI927" s="95"/>
      <c r="AJ927" s="95"/>
      <c r="AK927" s="95"/>
      <c r="AL927" s="95"/>
      <c r="AM927" s="95"/>
      <c r="AN927" s="95"/>
      <c r="AO927" s="95"/>
      <c r="AP927" s="95"/>
      <c r="AQ927" s="95"/>
      <c r="AR927" s="95"/>
      <c r="AS927" s="95"/>
      <c r="AT927" s="95"/>
      <c r="AU927" s="95"/>
      <c r="AV927" s="95"/>
      <c r="AW927" s="95"/>
      <c r="AX927" s="95"/>
      <c r="AY927" s="95"/>
      <c r="AZ927" s="95"/>
      <c r="BA927" s="95"/>
      <c r="BB927" s="95"/>
      <c r="BC927" s="95"/>
      <c r="BD927" s="95"/>
      <c r="BE927" s="95"/>
      <c r="BF927" s="95"/>
      <c r="BG927" s="95"/>
      <c r="BH927" s="95"/>
      <c r="BI927" s="95"/>
      <c r="BJ927" s="95"/>
      <c r="BK927" s="95"/>
      <c r="BL927" s="95"/>
      <c r="BM927" s="95"/>
      <c r="BN927" s="95"/>
      <c r="BO927" s="95"/>
      <c r="BP927" s="95"/>
      <c r="BQ927" s="95"/>
      <c r="BR927" s="95"/>
      <c r="BS927" s="95"/>
      <c r="BT927" s="95"/>
      <c r="BU927" s="95"/>
      <c r="BV927" s="95"/>
      <c r="BW927" s="95"/>
      <c r="BX927" s="95"/>
      <c r="BY927" s="95"/>
      <c r="BZ927" s="95"/>
      <c r="CA927" s="95"/>
      <c r="CB927" s="95"/>
      <c r="CC927" s="95"/>
      <c r="CD927" s="95"/>
      <c r="CE927" s="95"/>
      <c r="CF927" s="95"/>
      <c r="CG927" s="95"/>
      <c r="CH927" s="95"/>
      <c r="CI927" s="95"/>
      <c r="CJ927" s="95"/>
      <c r="CK927" s="95"/>
      <c r="CL927" s="95"/>
      <c r="CM927" s="95"/>
      <c r="CN927" s="95"/>
      <c r="CO927" s="95"/>
      <c r="CP927" s="95"/>
      <c r="CQ927" s="95"/>
      <c r="CR927" s="95"/>
      <c r="CS927" s="95"/>
      <c r="CT927" s="95"/>
      <c r="CU927" s="95"/>
      <c r="CV927" s="95"/>
      <c r="CW927" s="95"/>
      <c r="CX927" s="95"/>
      <c r="CY927" s="95"/>
      <c r="CZ927" s="95"/>
      <c r="DA927" s="95"/>
      <c r="DB927" s="95"/>
      <c r="DC927" s="95"/>
      <c r="DD927" s="95"/>
      <c r="DE927" s="95"/>
      <c r="DF927" s="95"/>
      <c r="DG927" s="95"/>
      <c r="DH927" s="95"/>
      <c r="DI927" s="95"/>
      <c r="DJ927" s="95"/>
      <c r="DK927" s="95"/>
      <c r="DL927" s="95"/>
      <c r="DM927" s="95"/>
      <c r="DN927" s="95"/>
      <c r="DO927" s="95"/>
      <c r="DP927" s="95"/>
      <c r="DQ927" s="95"/>
      <c r="DR927" s="95"/>
      <c r="DS927" s="95"/>
      <c r="DT927" s="95"/>
      <c r="DU927" s="95"/>
      <c r="DV927" s="95"/>
      <c r="DW927" s="95"/>
      <c r="DX927" s="95"/>
      <c r="DY927" s="95"/>
      <c r="DZ927" s="95"/>
      <c r="EA927" s="95"/>
      <c r="EB927" s="95"/>
      <c r="EC927" s="95"/>
      <c r="ED927" s="95"/>
      <c r="EE927" s="95"/>
      <c r="EF927" s="95"/>
      <c r="EG927" s="95"/>
      <c r="EH927" s="95"/>
      <c r="EI927" s="95"/>
      <c r="EJ927" s="95"/>
      <c r="EK927" s="95"/>
      <c r="EL927" s="95"/>
      <c r="EM927" s="95"/>
      <c r="EN927" s="95"/>
      <c r="EO927" s="95"/>
      <c r="EP927" s="95"/>
      <c r="EQ927" s="95"/>
      <c r="ER927" s="95"/>
      <c r="ES927" s="95"/>
      <c r="ET927" s="95"/>
      <c r="EU927" s="95"/>
      <c r="EV927" s="95"/>
      <c r="EW927" s="95"/>
      <c r="EX927" s="95"/>
      <c r="EY927" s="95"/>
      <c r="EZ927" s="95"/>
      <c r="FA927" s="95"/>
      <c r="FB927" s="95"/>
      <c r="FC927" s="95"/>
      <c r="FD927" s="95"/>
      <c r="FE927" s="95"/>
      <c r="FF927" s="95"/>
      <c r="FG927" s="95"/>
      <c r="FH927" s="95"/>
      <c r="FI927" s="95"/>
      <c r="FJ927" s="95"/>
      <c r="FK927" s="95"/>
      <c r="FL927" s="95"/>
      <c r="FM927" s="95"/>
      <c r="FN927" s="95"/>
      <c r="FO927" s="95"/>
      <c r="FP927" s="95"/>
      <c r="FQ927" s="95"/>
      <c r="FR927" s="95"/>
      <c r="FS927" s="95"/>
      <c r="FT927" s="95"/>
      <c r="FU927" s="95"/>
      <c r="FV927" s="95"/>
      <c r="FW927" s="95"/>
      <c r="FX927" s="95"/>
      <c r="FY927" s="95"/>
      <c r="FZ927" s="95"/>
      <c r="GA927" s="95"/>
      <c r="GB927" s="95"/>
      <c r="GC927" s="95"/>
      <c r="GD927" s="95"/>
      <c r="GE927" s="95"/>
      <c r="GF927" s="95"/>
      <c r="GG927" s="95"/>
      <c r="GH927" s="95"/>
      <c r="GI927" s="95"/>
      <c r="GJ927" s="95"/>
      <c r="GK927" s="95"/>
      <c r="GL927" s="95"/>
      <c r="GM927" s="95"/>
      <c r="GN927" s="95"/>
      <c r="GO927" s="95"/>
      <c r="GP927" s="95"/>
      <c r="GQ927" s="95"/>
      <c r="GR927" s="95"/>
      <c r="GS927" s="95"/>
      <c r="GT927" s="95"/>
      <c r="GU927" s="95"/>
      <c r="GV927" s="95"/>
      <c r="GW927" s="95"/>
      <c r="GX927" s="95"/>
      <c r="GY927" s="95"/>
      <c r="GZ927" s="95"/>
      <c r="HA927" s="95"/>
      <c r="HB927" s="95"/>
      <c r="HC927" s="95"/>
      <c r="HD927" s="95"/>
      <c r="HE927" s="95"/>
      <c r="HF927" s="95"/>
      <c r="HG927" s="95"/>
      <c r="HH927" s="95"/>
      <c r="HI927" s="95"/>
      <c r="HJ927" s="95"/>
      <c r="HK927" s="95"/>
      <c r="HL927" s="95"/>
      <c r="HM927" s="95"/>
      <c r="HN927" s="95"/>
      <c r="HO927" s="95"/>
      <c r="HP927" s="95"/>
      <c r="HQ927" s="95"/>
      <c r="HR927" s="95"/>
      <c r="HS927" s="95"/>
      <c r="HT927" s="95"/>
      <c r="HU927" s="95"/>
      <c r="HV927" s="95"/>
      <c r="HW927" s="95"/>
      <c r="HX927" s="95"/>
      <c r="HY927" s="95"/>
      <c r="HZ927" s="95"/>
      <c r="IA927" s="95"/>
      <c r="IB927" s="95"/>
      <c r="IC927" s="95"/>
      <c r="ID927" s="95"/>
      <c r="IE927" s="95"/>
      <c r="IF927" s="95"/>
      <c r="IG927" s="95"/>
      <c r="IH927" s="95"/>
      <c r="II927" s="95"/>
      <c r="IJ927" s="95"/>
      <c r="IK927" s="95"/>
      <c r="IL927" s="95"/>
      <c r="IM927" s="95"/>
      <c r="IN927" s="95"/>
      <c r="IO927" s="95"/>
      <c r="IP927" s="95"/>
      <c r="IQ927" s="95"/>
      <c r="IR927" s="95"/>
      <c r="IS927" s="95"/>
      <c r="IT927" s="95"/>
      <c r="IU927" s="95"/>
      <c r="IV927" s="95"/>
    </row>
    <row r="928" spans="1:256" s="33" customFormat="1">
      <c r="A928" s="31">
        <v>19</v>
      </c>
      <c r="B928" s="31" t="s">
        <v>1294</v>
      </c>
      <c r="C928" s="31" t="s">
        <v>1152</v>
      </c>
      <c r="D928" s="31" t="s">
        <v>24</v>
      </c>
      <c r="E928" s="78" t="s">
        <v>39</v>
      </c>
      <c r="F928" s="34">
        <v>220</v>
      </c>
      <c r="G928" s="35">
        <v>10</v>
      </c>
      <c r="H928" s="29">
        <f t="shared" si="55"/>
        <v>2200</v>
      </c>
      <c r="I928" s="29">
        <f t="shared" si="56"/>
        <v>2618</v>
      </c>
      <c r="J928" s="30">
        <f t="shared" si="57"/>
        <v>441.76706827309232</v>
      </c>
      <c r="K928" s="78" t="s">
        <v>26</v>
      </c>
      <c r="L928" s="31"/>
      <c r="M928" s="31"/>
      <c r="N928" s="3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  <c r="CY928" s="2"/>
      <c r="CZ928" s="2"/>
      <c r="DA928" s="2"/>
      <c r="DB928" s="2"/>
      <c r="DC928" s="2"/>
      <c r="DD928" s="2"/>
      <c r="DE928" s="2"/>
      <c r="DF928" s="2"/>
      <c r="DG928" s="2"/>
      <c r="DH928" s="2"/>
      <c r="DI928" s="2"/>
      <c r="DJ928" s="2"/>
      <c r="DK928" s="2"/>
      <c r="DL928" s="2"/>
      <c r="DM928" s="2"/>
      <c r="DN928" s="2"/>
      <c r="DO928" s="2"/>
      <c r="DP928" s="2"/>
      <c r="DQ928" s="2"/>
      <c r="DR928" s="2"/>
      <c r="DS928" s="2"/>
      <c r="DT928" s="2"/>
      <c r="DU928" s="2"/>
      <c r="DV928" s="2"/>
      <c r="DW928" s="2"/>
      <c r="DX928" s="2"/>
      <c r="DY928" s="2"/>
      <c r="DZ928" s="2"/>
      <c r="EA928" s="2"/>
      <c r="EB928" s="2"/>
      <c r="EC928" s="2"/>
      <c r="ED928" s="2"/>
      <c r="EE928" s="2"/>
      <c r="EF928" s="2"/>
      <c r="EG928" s="2"/>
      <c r="EH928" s="2"/>
      <c r="EI928" s="2"/>
      <c r="EJ928" s="2"/>
      <c r="EK928" s="2"/>
      <c r="EL928" s="2"/>
      <c r="EM928" s="2"/>
      <c r="EN928" s="2"/>
      <c r="EO928" s="2"/>
      <c r="EP928" s="2"/>
      <c r="EQ928" s="2"/>
      <c r="ER928" s="2"/>
      <c r="ES928" s="2"/>
      <c r="ET928" s="2"/>
      <c r="EU928" s="2"/>
      <c r="EV928" s="2"/>
      <c r="EW928" s="2"/>
      <c r="EX928" s="2"/>
      <c r="EY928" s="2"/>
      <c r="EZ928" s="2"/>
      <c r="FA928" s="2"/>
      <c r="FB928" s="2"/>
      <c r="FC928" s="2"/>
      <c r="FD928" s="2"/>
      <c r="FE928" s="2"/>
      <c r="FF928" s="2"/>
      <c r="FG928" s="2"/>
      <c r="FH928" s="2"/>
      <c r="FI928" s="2"/>
      <c r="FJ928" s="2"/>
      <c r="FK928" s="2"/>
      <c r="FL928" s="2"/>
      <c r="FM928" s="2"/>
      <c r="FN928" s="2"/>
      <c r="FO928" s="2"/>
      <c r="FP928" s="2"/>
      <c r="FQ928" s="2"/>
      <c r="FR928" s="2"/>
      <c r="FS928" s="2"/>
      <c r="FT928" s="2"/>
      <c r="FU928" s="2"/>
      <c r="FV928" s="2"/>
      <c r="FW928" s="2"/>
      <c r="FX928" s="2"/>
      <c r="FY928" s="2"/>
      <c r="FZ928" s="2"/>
      <c r="GA928" s="2"/>
      <c r="GB928" s="2"/>
      <c r="GC928" s="2"/>
      <c r="GD928" s="2"/>
      <c r="GE928" s="2"/>
      <c r="GF928" s="2"/>
      <c r="GG928" s="2"/>
      <c r="GH928" s="2"/>
      <c r="GI928" s="2"/>
      <c r="GJ928" s="2"/>
      <c r="GK928" s="2"/>
      <c r="GL928" s="2"/>
      <c r="GM928" s="2"/>
      <c r="GN928" s="2"/>
      <c r="GO928" s="2"/>
      <c r="GP928" s="2"/>
      <c r="GQ928" s="2"/>
      <c r="GR928" s="2"/>
      <c r="GS928" s="2"/>
      <c r="GT928" s="2"/>
      <c r="GU928" s="2"/>
      <c r="GV928" s="2"/>
      <c r="GW928" s="2"/>
      <c r="GX928" s="2"/>
      <c r="GY928" s="2"/>
      <c r="GZ928" s="2"/>
      <c r="HA928" s="2"/>
      <c r="HB928" s="2"/>
      <c r="HC928" s="2"/>
      <c r="HD928" s="2"/>
      <c r="HE928" s="2"/>
      <c r="HF928" s="2"/>
      <c r="HG928" s="2"/>
      <c r="HH928" s="2"/>
      <c r="HI928" s="2"/>
      <c r="HJ928" s="2"/>
      <c r="HK928" s="2"/>
      <c r="HL928" s="2"/>
      <c r="HM928" s="2"/>
      <c r="HN928" s="2"/>
      <c r="HO928" s="2"/>
      <c r="HP928" s="2"/>
      <c r="HQ928" s="2"/>
      <c r="HR928" s="2"/>
      <c r="HS928" s="2"/>
      <c r="HT928" s="2"/>
      <c r="HU928" s="2"/>
      <c r="HV928" s="2"/>
      <c r="HW928" s="2"/>
      <c r="HX928" s="2"/>
      <c r="HY928" s="2"/>
      <c r="HZ928" s="2"/>
      <c r="IA928" s="2"/>
      <c r="IB928" s="2"/>
      <c r="IC928" s="2"/>
      <c r="ID928" s="2"/>
      <c r="IE928" s="2"/>
      <c r="IF928" s="2"/>
      <c r="IG928" s="2"/>
      <c r="IH928" s="2"/>
      <c r="II928" s="2"/>
      <c r="IJ928" s="2"/>
      <c r="IK928" s="2"/>
      <c r="IL928" s="2"/>
      <c r="IM928" s="2"/>
      <c r="IN928" s="2"/>
      <c r="IO928" s="2"/>
      <c r="IP928" s="2"/>
      <c r="IQ928" s="2"/>
      <c r="IR928" s="2"/>
      <c r="IS928" s="2"/>
      <c r="IT928" s="2"/>
      <c r="IU928" s="2"/>
      <c r="IV928" s="2"/>
    </row>
    <row r="929" spans="1:256" s="83" customFormat="1">
      <c r="A929" s="31">
        <v>20</v>
      </c>
      <c r="B929" s="78" t="s">
        <v>1295</v>
      </c>
      <c r="C929" s="31" t="s">
        <v>1296</v>
      </c>
      <c r="D929" s="31" t="s">
        <v>24</v>
      </c>
      <c r="E929" s="78" t="s">
        <v>39</v>
      </c>
      <c r="F929" s="79">
        <v>500</v>
      </c>
      <c r="G929" s="80">
        <v>0.25</v>
      </c>
      <c r="H929" s="81">
        <f t="shared" si="55"/>
        <v>125</v>
      </c>
      <c r="I929" s="81">
        <f t="shared" si="56"/>
        <v>148.75</v>
      </c>
      <c r="J929" s="82">
        <f t="shared" si="57"/>
        <v>25.100401606425702</v>
      </c>
      <c r="K929" s="78" t="s">
        <v>26</v>
      </c>
      <c r="L929" s="78"/>
      <c r="M929" s="78"/>
      <c r="N929" s="78"/>
    </row>
    <row r="930" spans="1:256" s="83" customFormat="1">
      <c r="A930" s="31">
        <v>21</v>
      </c>
      <c r="B930" s="119" t="s">
        <v>1297</v>
      </c>
      <c r="C930" s="36" t="s">
        <v>1298</v>
      </c>
      <c r="D930" s="31" t="s">
        <v>24</v>
      </c>
      <c r="E930" s="123" t="s">
        <v>427</v>
      </c>
      <c r="F930" s="121">
        <v>200</v>
      </c>
      <c r="G930" s="122">
        <v>0.25</v>
      </c>
      <c r="H930" s="81">
        <f t="shared" si="55"/>
        <v>50</v>
      </c>
      <c r="I930" s="81">
        <f t="shared" si="56"/>
        <v>59.5</v>
      </c>
      <c r="J930" s="82">
        <f t="shared" si="57"/>
        <v>10.04016064257028</v>
      </c>
      <c r="K930" s="78" t="s">
        <v>26</v>
      </c>
      <c r="L930" s="78"/>
      <c r="M930" s="78"/>
      <c r="N930" s="78"/>
    </row>
    <row r="931" spans="1:256" s="83" customFormat="1">
      <c r="A931" s="31">
        <v>22</v>
      </c>
      <c r="B931" s="119" t="s">
        <v>1299</v>
      </c>
      <c r="C931" s="36" t="s">
        <v>1298</v>
      </c>
      <c r="D931" s="31" t="s">
        <v>24</v>
      </c>
      <c r="E931" s="123" t="s">
        <v>427</v>
      </c>
      <c r="F931" s="121">
        <v>200</v>
      </c>
      <c r="G931" s="122">
        <v>0.25</v>
      </c>
      <c r="H931" s="81">
        <f t="shared" si="55"/>
        <v>50</v>
      </c>
      <c r="I931" s="81">
        <f t="shared" si="56"/>
        <v>59.5</v>
      </c>
      <c r="J931" s="82">
        <f t="shared" si="57"/>
        <v>10.04016064257028</v>
      </c>
      <c r="K931" s="78" t="s">
        <v>26</v>
      </c>
      <c r="L931" s="78"/>
      <c r="M931" s="78"/>
      <c r="N931" s="78"/>
    </row>
    <row r="932" spans="1:256" s="83" customFormat="1">
      <c r="A932" s="31">
        <v>23</v>
      </c>
      <c r="B932" s="119" t="s">
        <v>1300</v>
      </c>
      <c r="C932" s="36" t="s">
        <v>1298</v>
      </c>
      <c r="D932" s="31" t="s">
        <v>24</v>
      </c>
      <c r="E932" s="123" t="s">
        <v>427</v>
      </c>
      <c r="F932" s="121">
        <v>1200</v>
      </c>
      <c r="G932" s="122">
        <v>0.25</v>
      </c>
      <c r="H932" s="81">
        <f t="shared" si="55"/>
        <v>300</v>
      </c>
      <c r="I932" s="81">
        <f t="shared" si="56"/>
        <v>357</v>
      </c>
      <c r="J932" s="82">
        <f t="shared" si="57"/>
        <v>60.240963855421683</v>
      </c>
      <c r="K932" s="78" t="s">
        <v>26</v>
      </c>
      <c r="L932" s="78"/>
      <c r="M932" s="78"/>
      <c r="N932" s="78"/>
    </row>
    <row r="933" spans="1:256" s="83" customFormat="1">
      <c r="A933" s="31">
        <v>24</v>
      </c>
      <c r="B933" s="119" t="s">
        <v>1301</v>
      </c>
      <c r="C933" s="36" t="s">
        <v>1298</v>
      </c>
      <c r="D933" s="31" t="s">
        <v>24</v>
      </c>
      <c r="E933" s="123" t="s">
        <v>427</v>
      </c>
      <c r="F933" s="121">
        <v>1200</v>
      </c>
      <c r="G933" s="122">
        <v>0.25</v>
      </c>
      <c r="H933" s="81">
        <f t="shared" si="55"/>
        <v>300</v>
      </c>
      <c r="I933" s="81">
        <f t="shared" si="56"/>
        <v>357</v>
      </c>
      <c r="J933" s="82">
        <f t="shared" si="57"/>
        <v>60.240963855421683</v>
      </c>
      <c r="K933" s="78" t="s">
        <v>26</v>
      </c>
      <c r="L933" s="78"/>
      <c r="M933" s="78"/>
      <c r="N933" s="78"/>
    </row>
    <row r="934" spans="1:256" s="33" customFormat="1">
      <c r="A934" s="31">
        <v>25</v>
      </c>
      <c r="B934" s="31" t="s">
        <v>1302</v>
      </c>
      <c r="C934" s="31" t="s">
        <v>1242</v>
      </c>
      <c r="D934" s="31" t="s">
        <v>24</v>
      </c>
      <c r="E934" s="31" t="s">
        <v>36</v>
      </c>
      <c r="F934" s="34">
        <v>5</v>
      </c>
      <c r="G934" s="35">
        <v>25</v>
      </c>
      <c r="H934" s="43">
        <f t="shared" si="55"/>
        <v>125</v>
      </c>
      <c r="I934" s="43">
        <f t="shared" si="56"/>
        <v>148.75</v>
      </c>
      <c r="J934" s="30">
        <f t="shared" si="57"/>
        <v>25.100401606425702</v>
      </c>
      <c r="K934" s="31" t="s">
        <v>26</v>
      </c>
      <c r="L934" s="31"/>
      <c r="M934" s="31"/>
      <c r="N934" s="31"/>
    </row>
    <row r="935" spans="1:256" s="33" customFormat="1">
      <c r="A935" s="31">
        <v>26</v>
      </c>
      <c r="B935" s="31" t="s">
        <v>1303</v>
      </c>
      <c r="C935" s="31" t="s">
        <v>1304</v>
      </c>
      <c r="D935" s="31" t="s">
        <v>24</v>
      </c>
      <c r="E935" s="31" t="s">
        <v>1305</v>
      </c>
      <c r="F935" s="34">
        <v>50</v>
      </c>
      <c r="G935" s="35">
        <v>8</v>
      </c>
      <c r="H935" s="43">
        <f t="shared" si="55"/>
        <v>400</v>
      </c>
      <c r="I935" s="43">
        <f t="shared" si="56"/>
        <v>476</v>
      </c>
      <c r="J935" s="30">
        <f t="shared" si="57"/>
        <v>80.321285140562239</v>
      </c>
      <c r="K935" s="31" t="s">
        <v>26</v>
      </c>
      <c r="L935" s="31"/>
      <c r="M935" s="31"/>
      <c r="N935" s="31"/>
    </row>
    <row r="936" spans="1:256" s="83" customFormat="1">
      <c r="A936" s="31">
        <v>27</v>
      </c>
      <c r="B936" s="124" t="s">
        <v>1306</v>
      </c>
      <c r="C936" s="36" t="s">
        <v>1307</v>
      </c>
      <c r="D936" s="31" t="s">
        <v>24</v>
      </c>
      <c r="E936" s="106" t="s">
        <v>427</v>
      </c>
      <c r="F936" s="121">
        <v>18000</v>
      </c>
      <c r="G936" s="122">
        <v>1.6</v>
      </c>
      <c r="H936" s="84">
        <f t="shared" si="55"/>
        <v>28800</v>
      </c>
      <c r="I936" s="84">
        <f t="shared" si="56"/>
        <v>34272</v>
      </c>
      <c r="J936" s="82">
        <f t="shared" si="57"/>
        <v>5783.1325301204815</v>
      </c>
      <c r="K936" s="78" t="s">
        <v>26</v>
      </c>
      <c r="L936" s="78"/>
      <c r="M936" s="78"/>
      <c r="N936" s="78"/>
    </row>
    <row r="937" spans="1:256" s="83" customFormat="1">
      <c r="A937" s="31">
        <v>28</v>
      </c>
      <c r="B937" s="124" t="s">
        <v>1308</v>
      </c>
      <c r="C937" s="36" t="s">
        <v>1307</v>
      </c>
      <c r="D937" s="31" t="s">
        <v>24</v>
      </c>
      <c r="E937" s="106" t="s">
        <v>427</v>
      </c>
      <c r="F937" s="121">
        <v>12000</v>
      </c>
      <c r="G937" s="122">
        <v>1.6</v>
      </c>
      <c r="H937" s="84">
        <f t="shared" si="55"/>
        <v>19200</v>
      </c>
      <c r="I937" s="84">
        <f t="shared" si="56"/>
        <v>22848</v>
      </c>
      <c r="J937" s="82">
        <f t="shared" si="57"/>
        <v>3855.4216867469877</v>
      </c>
      <c r="K937" s="78" t="s">
        <v>26</v>
      </c>
      <c r="L937" s="78"/>
      <c r="M937" s="78"/>
      <c r="N937" s="78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  <c r="AI937" s="95"/>
      <c r="AJ937" s="95"/>
      <c r="AK937" s="95"/>
      <c r="AL937" s="95"/>
      <c r="AM937" s="95"/>
      <c r="AN937" s="95"/>
      <c r="AO937" s="95"/>
      <c r="AP937" s="95"/>
      <c r="AQ937" s="95"/>
      <c r="AR937" s="95"/>
      <c r="AS937" s="95"/>
      <c r="AT937" s="95"/>
      <c r="AU937" s="95"/>
      <c r="AV937" s="95"/>
      <c r="AW937" s="95"/>
      <c r="AX937" s="95"/>
      <c r="AY937" s="95"/>
      <c r="AZ937" s="95"/>
      <c r="BA937" s="95"/>
      <c r="BB937" s="95"/>
      <c r="BC937" s="95"/>
      <c r="BD937" s="95"/>
      <c r="BE937" s="95"/>
      <c r="BF937" s="95"/>
      <c r="BG937" s="95"/>
      <c r="BH937" s="95"/>
      <c r="BI937" s="95"/>
      <c r="BJ937" s="95"/>
      <c r="BK937" s="95"/>
      <c r="BL937" s="95"/>
      <c r="BM937" s="95"/>
      <c r="BN937" s="95"/>
      <c r="BO937" s="95"/>
      <c r="BP937" s="95"/>
      <c r="BQ937" s="95"/>
      <c r="BR937" s="95"/>
      <c r="BS937" s="95"/>
      <c r="BT937" s="95"/>
      <c r="BU937" s="95"/>
      <c r="BV937" s="95"/>
      <c r="BW937" s="95"/>
      <c r="BX937" s="95"/>
      <c r="BY937" s="95"/>
      <c r="BZ937" s="95"/>
      <c r="CA937" s="95"/>
      <c r="CB937" s="95"/>
      <c r="CC937" s="95"/>
      <c r="CD937" s="95"/>
      <c r="CE937" s="95"/>
      <c r="CF937" s="95"/>
      <c r="CG937" s="95"/>
      <c r="CH937" s="95"/>
      <c r="CI937" s="95"/>
      <c r="CJ937" s="95"/>
      <c r="CK937" s="95"/>
      <c r="CL937" s="95"/>
      <c r="CM937" s="95"/>
      <c r="CN937" s="95"/>
      <c r="CO937" s="95"/>
      <c r="CP937" s="95"/>
      <c r="CQ937" s="95"/>
      <c r="CR937" s="95"/>
      <c r="CS937" s="95"/>
      <c r="CT937" s="95"/>
      <c r="CU937" s="95"/>
      <c r="CV937" s="95"/>
      <c r="CW937" s="95"/>
      <c r="CX937" s="95"/>
      <c r="CY937" s="95"/>
      <c r="CZ937" s="95"/>
      <c r="DA937" s="95"/>
      <c r="DB937" s="95"/>
      <c r="DC937" s="95"/>
      <c r="DD937" s="95"/>
      <c r="DE937" s="95"/>
      <c r="DF937" s="95"/>
      <c r="DG937" s="95"/>
      <c r="DH937" s="95"/>
      <c r="DI937" s="95"/>
      <c r="DJ937" s="95"/>
      <c r="DK937" s="95"/>
      <c r="DL937" s="95"/>
      <c r="DM937" s="95"/>
      <c r="DN937" s="95"/>
      <c r="DO937" s="95"/>
      <c r="DP937" s="95"/>
      <c r="DQ937" s="95"/>
      <c r="DR937" s="95"/>
      <c r="DS937" s="95"/>
      <c r="DT937" s="95"/>
      <c r="DU937" s="95"/>
      <c r="DV937" s="95"/>
      <c r="DW937" s="95"/>
      <c r="DX937" s="95"/>
      <c r="DY937" s="95"/>
      <c r="DZ937" s="95"/>
      <c r="EA937" s="95"/>
      <c r="EB937" s="95"/>
      <c r="EC937" s="95"/>
      <c r="ED937" s="95"/>
      <c r="EE937" s="95"/>
      <c r="EF937" s="95"/>
      <c r="EG937" s="95"/>
      <c r="EH937" s="95"/>
      <c r="EI937" s="95"/>
      <c r="EJ937" s="95"/>
      <c r="EK937" s="95"/>
      <c r="EL937" s="95"/>
      <c r="EM937" s="95"/>
      <c r="EN937" s="95"/>
      <c r="EO937" s="95"/>
      <c r="EP937" s="95"/>
      <c r="EQ937" s="95"/>
      <c r="ER937" s="95"/>
      <c r="ES937" s="95"/>
      <c r="ET937" s="95"/>
      <c r="EU937" s="95"/>
      <c r="EV937" s="95"/>
      <c r="EW937" s="95"/>
      <c r="EX937" s="95"/>
      <c r="EY937" s="95"/>
      <c r="EZ937" s="95"/>
      <c r="FA937" s="95"/>
      <c r="FB937" s="95"/>
      <c r="FC937" s="95"/>
      <c r="FD937" s="95"/>
      <c r="FE937" s="95"/>
      <c r="FF937" s="95"/>
      <c r="FG937" s="95"/>
      <c r="FH937" s="95"/>
      <c r="FI937" s="95"/>
      <c r="FJ937" s="95"/>
      <c r="FK937" s="95"/>
      <c r="FL937" s="95"/>
      <c r="FM937" s="95"/>
      <c r="FN937" s="95"/>
      <c r="FO937" s="95"/>
      <c r="FP937" s="95"/>
      <c r="FQ937" s="95"/>
      <c r="FR937" s="95"/>
      <c r="FS937" s="95"/>
      <c r="FT937" s="95"/>
      <c r="FU937" s="95"/>
      <c r="FV937" s="95"/>
      <c r="FW937" s="95"/>
      <c r="FX937" s="95"/>
      <c r="FY937" s="95"/>
      <c r="FZ937" s="95"/>
      <c r="GA937" s="95"/>
      <c r="GB937" s="95"/>
      <c r="GC937" s="95"/>
      <c r="GD937" s="95"/>
      <c r="GE937" s="95"/>
      <c r="GF937" s="95"/>
      <c r="GG937" s="95"/>
      <c r="GH937" s="95"/>
      <c r="GI937" s="95"/>
      <c r="GJ937" s="95"/>
      <c r="GK937" s="95"/>
      <c r="GL937" s="95"/>
      <c r="GM937" s="95"/>
      <c r="GN937" s="95"/>
      <c r="GO937" s="95"/>
      <c r="GP937" s="95"/>
      <c r="GQ937" s="95"/>
      <c r="GR937" s="95"/>
      <c r="GS937" s="95"/>
      <c r="GT937" s="95"/>
      <c r="GU937" s="95"/>
      <c r="GV937" s="95"/>
      <c r="GW937" s="95"/>
      <c r="GX937" s="95"/>
      <c r="GY937" s="95"/>
      <c r="GZ937" s="95"/>
      <c r="HA937" s="95"/>
      <c r="HB937" s="95"/>
      <c r="HC937" s="95"/>
      <c r="HD937" s="95"/>
      <c r="HE937" s="95"/>
      <c r="HF937" s="95"/>
      <c r="HG937" s="95"/>
      <c r="HH937" s="95"/>
      <c r="HI937" s="95"/>
      <c r="HJ937" s="95"/>
      <c r="HK937" s="95"/>
      <c r="HL937" s="95"/>
      <c r="HM937" s="95"/>
      <c r="HN937" s="95"/>
      <c r="HO937" s="95"/>
      <c r="HP937" s="95"/>
      <c r="HQ937" s="95"/>
      <c r="HR937" s="95"/>
      <c r="HS937" s="95"/>
      <c r="HT937" s="95"/>
      <c r="HU937" s="95"/>
      <c r="HV937" s="95"/>
      <c r="HW937" s="95"/>
      <c r="HX937" s="95"/>
      <c r="HY937" s="95"/>
      <c r="HZ937" s="95"/>
      <c r="IA937" s="95"/>
      <c r="IB937" s="95"/>
      <c r="IC937" s="95"/>
      <c r="ID937" s="95"/>
      <c r="IE937" s="95"/>
      <c r="IF937" s="95"/>
      <c r="IG937" s="95"/>
      <c r="IH937" s="95"/>
      <c r="II937" s="95"/>
      <c r="IJ937" s="95"/>
      <c r="IK937" s="95"/>
      <c r="IL937" s="95"/>
      <c r="IM937" s="95"/>
      <c r="IN937" s="95"/>
      <c r="IO937" s="95"/>
      <c r="IP937" s="95"/>
      <c r="IQ937" s="95"/>
      <c r="IR937" s="95"/>
      <c r="IS937" s="95"/>
      <c r="IT937" s="95"/>
      <c r="IU937" s="95"/>
      <c r="IV937" s="95"/>
    </row>
    <row r="938" spans="1:256" s="83" customFormat="1">
      <c r="A938" s="31">
        <v>29</v>
      </c>
      <c r="B938" s="124" t="s">
        <v>1309</v>
      </c>
      <c r="C938" s="36" t="s">
        <v>1307</v>
      </c>
      <c r="D938" s="31" t="s">
        <v>24</v>
      </c>
      <c r="E938" s="106" t="s">
        <v>427</v>
      </c>
      <c r="F938" s="121">
        <v>2500</v>
      </c>
      <c r="G938" s="122">
        <v>1.6</v>
      </c>
      <c r="H938" s="84">
        <f t="shared" si="55"/>
        <v>4000</v>
      </c>
      <c r="I938" s="84">
        <f t="shared" si="56"/>
        <v>4760</v>
      </c>
      <c r="J938" s="82">
        <f t="shared" si="57"/>
        <v>803.21285140562247</v>
      </c>
      <c r="K938" s="78" t="s">
        <v>26</v>
      </c>
      <c r="L938" s="78"/>
      <c r="M938" s="78"/>
      <c r="N938" s="78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  <c r="AI938" s="95"/>
      <c r="AJ938" s="95"/>
      <c r="AK938" s="95"/>
      <c r="AL938" s="95"/>
      <c r="AM938" s="95"/>
      <c r="AN938" s="95"/>
      <c r="AO938" s="95"/>
      <c r="AP938" s="95"/>
      <c r="AQ938" s="95"/>
      <c r="AR938" s="95"/>
      <c r="AS938" s="95"/>
      <c r="AT938" s="95"/>
      <c r="AU938" s="95"/>
      <c r="AV938" s="95"/>
      <c r="AW938" s="95"/>
      <c r="AX938" s="95"/>
      <c r="AY938" s="95"/>
      <c r="AZ938" s="95"/>
      <c r="BA938" s="95"/>
      <c r="BB938" s="95"/>
      <c r="BC938" s="95"/>
      <c r="BD938" s="95"/>
      <c r="BE938" s="95"/>
      <c r="BF938" s="95"/>
      <c r="BG938" s="95"/>
      <c r="BH938" s="95"/>
      <c r="BI938" s="95"/>
      <c r="BJ938" s="95"/>
      <c r="BK938" s="95"/>
      <c r="BL938" s="95"/>
      <c r="BM938" s="95"/>
      <c r="BN938" s="95"/>
      <c r="BO938" s="95"/>
      <c r="BP938" s="95"/>
      <c r="BQ938" s="95"/>
      <c r="BR938" s="95"/>
      <c r="BS938" s="95"/>
      <c r="BT938" s="95"/>
      <c r="BU938" s="95"/>
      <c r="BV938" s="95"/>
      <c r="BW938" s="95"/>
      <c r="BX938" s="95"/>
      <c r="BY938" s="95"/>
      <c r="BZ938" s="95"/>
      <c r="CA938" s="95"/>
      <c r="CB938" s="95"/>
      <c r="CC938" s="95"/>
      <c r="CD938" s="95"/>
      <c r="CE938" s="95"/>
      <c r="CF938" s="95"/>
      <c r="CG938" s="95"/>
      <c r="CH938" s="95"/>
      <c r="CI938" s="95"/>
      <c r="CJ938" s="95"/>
      <c r="CK938" s="95"/>
      <c r="CL938" s="95"/>
      <c r="CM938" s="95"/>
      <c r="CN938" s="95"/>
      <c r="CO938" s="95"/>
      <c r="CP938" s="95"/>
      <c r="CQ938" s="95"/>
      <c r="CR938" s="95"/>
      <c r="CS938" s="95"/>
      <c r="CT938" s="95"/>
      <c r="CU938" s="95"/>
      <c r="CV938" s="95"/>
      <c r="CW938" s="95"/>
      <c r="CX938" s="95"/>
      <c r="CY938" s="95"/>
      <c r="CZ938" s="95"/>
      <c r="DA938" s="95"/>
      <c r="DB938" s="95"/>
      <c r="DC938" s="95"/>
      <c r="DD938" s="95"/>
      <c r="DE938" s="95"/>
      <c r="DF938" s="95"/>
      <c r="DG938" s="95"/>
      <c r="DH938" s="95"/>
      <c r="DI938" s="95"/>
      <c r="DJ938" s="95"/>
      <c r="DK938" s="95"/>
      <c r="DL938" s="95"/>
      <c r="DM938" s="95"/>
      <c r="DN938" s="95"/>
      <c r="DO938" s="95"/>
      <c r="DP938" s="95"/>
      <c r="DQ938" s="95"/>
      <c r="DR938" s="95"/>
      <c r="DS938" s="95"/>
      <c r="DT938" s="95"/>
      <c r="DU938" s="95"/>
      <c r="DV938" s="95"/>
      <c r="DW938" s="95"/>
      <c r="DX938" s="95"/>
      <c r="DY938" s="95"/>
      <c r="DZ938" s="95"/>
      <c r="EA938" s="95"/>
      <c r="EB938" s="95"/>
      <c r="EC938" s="95"/>
      <c r="ED938" s="95"/>
      <c r="EE938" s="95"/>
      <c r="EF938" s="95"/>
      <c r="EG938" s="95"/>
      <c r="EH938" s="95"/>
      <c r="EI938" s="95"/>
      <c r="EJ938" s="95"/>
      <c r="EK938" s="95"/>
      <c r="EL938" s="95"/>
      <c r="EM938" s="95"/>
      <c r="EN938" s="95"/>
      <c r="EO938" s="95"/>
      <c r="EP938" s="95"/>
      <c r="EQ938" s="95"/>
      <c r="ER938" s="95"/>
      <c r="ES938" s="95"/>
      <c r="ET938" s="95"/>
      <c r="EU938" s="95"/>
      <c r="EV938" s="95"/>
      <c r="EW938" s="95"/>
      <c r="EX938" s="95"/>
      <c r="EY938" s="95"/>
      <c r="EZ938" s="95"/>
      <c r="FA938" s="95"/>
      <c r="FB938" s="95"/>
      <c r="FC938" s="95"/>
      <c r="FD938" s="95"/>
      <c r="FE938" s="95"/>
      <c r="FF938" s="95"/>
      <c r="FG938" s="95"/>
      <c r="FH938" s="95"/>
      <c r="FI938" s="95"/>
      <c r="FJ938" s="95"/>
      <c r="FK938" s="95"/>
      <c r="FL938" s="95"/>
      <c r="FM938" s="95"/>
      <c r="FN938" s="95"/>
      <c r="FO938" s="95"/>
      <c r="FP938" s="95"/>
      <c r="FQ938" s="95"/>
      <c r="FR938" s="95"/>
      <c r="FS938" s="95"/>
      <c r="FT938" s="95"/>
      <c r="FU938" s="95"/>
      <c r="FV938" s="95"/>
      <c r="FW938" s="95"/>
      <c r="FX938" s="95"/>
      <c r="FY938" s="95"/>
      <c r="FZ938" s="95"/>
      <c r="GA938" s="95"/>
      <c r="GB938" s="95"/>
      <c r="GC938" s="95"/>
      <c r="GD938" s="95"/>
      <c r="GE938" s="95"/>
      <c r="GF938" s="95"/>
      <c r="GG938" s="95"/>
      <c r="GH938" s="95"/>
      <c r="GI938" s="95"/>
      <c r="GJ938" s="95"/>
      <c r="GK938" s="95"/>
      <c r="GL938" s="95"/>
      <c r="GM938" s="95"/>
      <c r="GN938" s="95"/>
      <c r="GO938" s="95"/>
      <c r="GP938" s="95"/>
      <c r="GQ938" s="95"/>
      <c r="GR938" s="95"/>
      <c r="GS938" s="95"/>
      <c r="GT938" s="95"/>
      <c r="GU938" s="95"/>
      <c r="GV938" s="95"/>
      <c r="GW938" s="95"/>
      <c r="GX938" s="95"/>
      <c r="GY938" s="95"/>
      <c r="GZ938" s="95"/>
      <c r="HA938" s="95"/>
      <c r="HB938" s="95"/>
      <c r="HC938" s="95"/>
      <c r="HD938" s="95"/>
      <c r="HE938" s="95"/>
      <c r="HF938" s="95"/>
      <c r="HG938" s="95"/>
      <c r="HH938" s="95"/>
      <c r="HI938" s="95"/>
      <c r="HJ938" s="95"/>
      <c r="HK938" s="95"/>
      <c r="HL938" s="95"/>
      <c r="HM938" s="95"/>
      <c r="HN938" s="95"/>
      <c r="HO938" s="95"/>
      <c r="HP938" s="95"/>
      <c r="HQ938" s="95"/>
      <c r="HR938" s="95"/>
      <c r="HS938" s="95"/>
      <c r="HT938" s="95"/>
      <c r="HU938" s="95"/>
      <c r="HV938" s="95"/>
      <c r="HW938" s="95"/>
      <c r="HX938" s="95"/>
      <c r="HY938" s="95"/>
      <c r="HZ938" s="95"/>
      <c r="IA938" s="95"/>
      <c r="IB938" s="95"/>
      <c r="IC938" s="95"/>
      <c r="ID938" s="95"/>
      <c r="IE938" s="95"/>
      <c r="IF938" s="95"/>
      <c r="IG938" s="95"/>
      <c r="IH938" s="95"/>
      <c r="II938" s="95"/>
      <c r="IJ938" s="95"/>
      <c r="IK938" s="95"/>
      <c r="IL938" s="95"/>
      <c r="IM938" s="95"/>
      <c r="IN938" s="95"/>
      <c r="IO938" s="95"/>
      <c r="IP938" s="95"/>
      <c r="IQ938" s="95"/>
      <c r="IR938" s="95"/>
      <c r="IS938" s="95"/>
      <c r="IT938" s="95"/>
      <c r="IU938" s="95"/>
      <c r="IV938" s="95"/>
    </row>
    <row r="939" spans="1:256" s="33" customFormat="1">
      <c r="A939" s="31">
        <v>30</v>
      </c>
      <c r="B939" s="31" t="s">
        <v>1310</v>
      </c>
      <c r="C939" s="31" t="s">
        <v>1304</v>
      </c>
      <c r="D939" s="31" t="s">
        <v>24</v>
      </c>
      <c r="E939" s="31" t="s">
        <v>48</v>
      </c>
      <c r="F939" s="34">
        <v>5050</v>
      </c>
      <c r="G939" s="35">
        <v>18</v>
      </c>
      <c r="H939" s="43">
        <f t="shared" si="55"/>
        <v>90900</v>
      </c>
      <c r="I939" s="43">
        <f t="shared" si="56"/>
        <v>108171</v>
      </c>
      <c r="J939" s="30">
        <f t="shared" si="57"/>
        <v>18253.01204819277</v>
      </c>
      <c r="K939" s="31" t="s">
        <v>26</v>
      </c>
      <c r="L939" s="31"/>
      <c r="M939" s="31"/>
      <c r="N939" s="3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  <c r="CY939" s="2"/>
      <c r="CZ939" s="2"/>
      <c r="DA939" s="2"/>
      <c r="DB939" s="2"/>
      <c r="DC939" s="2"/>
      <c r="DD939" s="2"/>
      <c r="DE939" s="2"/>
      <c r="DF939" s="2"/>
      <c r="DG939" s="2"/>
      <c r="DH939" s="2"/>
      <c r="DI939" s="2"/>
      <c r="DJ939" s="2"/>
      <c r="DK939" s="2"/>
      <c r="DL939" s="2"/>
      <c r="DM939" s="2"/>
      <c r="DN939" s="2"/>
      <c r="DO939" s="2"/>
      <c r="DP939" s="2"/>
      <c r="DQ939" s="2"/>
      <c r="DR939" s="2"/>
      <c r="DS939" s="2"/>
      <c r="DT939" s="2"/>
      <c r="DU939" s="2"/>
      <c r="DV939" s="2"/>
      <c r="DW939" s="2"/>
      <c r="DX939" s="2"/>
      <c r="DY939" s="2"/>
      <c r="DZ939" s="2"/>
      <c r="EA939" s="2"/>
      <c r="EB939" s="2"/>
      <c r="EC939" s="2"/>
      <c r="ED939" s="2"/>
      <c r="EE939" s="2"/>
      <c r="EF939" s="2"/>
      <c r="EG939" s="2"/>
      <c r="EH939" s="2"/>
      <c r="EI939" s="2"/>
      <c r="EJ939" s="2"/>
      <c r="EK939" s="2"/>
      <c r="EL939" s="2"/>
      <c r="EM939" s="2"/>
      <c r="EN939" s="2"/>
      <c r="EO939" s="2"/>
      <c r="EP939" s="2"/>
      <c r="EQ939" s="2"/>
      <c r="ER939" s="2"/>
      <c r="ES939" s="2"/>
      <c r="ET939" s="2"/>
      <c r="EU939" s="2"/>
      <c r="EV939" s="2"/>
      <c r="EW939" s="2"/>
      <c r="EX939" s="2"/>
      <c r="EY939" s="2"/>
      <c r="EZ939" s="2"/>
      <c r="FA939" s="2"/>
      <c r="FB939" s="2"/>
      <c r="FC939" s="2"/>
      <c r="FD939" s="2"/>
      <c r="FE939" s="2"/>
      <c r="FF939" s="2"/>
      <c r="FG939" s="2"/>
      <c r="FH939" s="2"/>
      <c r="FI939" s="2"/>
      <c r="FJ939" s="2"/>
      <c r="FK939" s="2"/>
      <c r="FL939" s="2"/>
      <c r="FM939" s="2"/>
      <c r="FN939" s="2"/>
      <c r="FO939" s="2"/>
      <c r="FP939" s="2"/>
      <c r="FQ939" s="2"/>
      <c r="FR939" s="2"/>
      <c r="FS939" s="2"/>
      <c r="FT939" s="2"/>
      <c r="FU939" s="2"/>
      <c r="FV939" s="2"/>
      <c r="FW939" s="2"/>
      <c r="FX939" s="2"/>
      <c r="FY939" s="2"/>
      <c r="FZ939" s="2"/>
      <c r="GA939" s="2"/>
      <c r="GB939" s="2"/>
      <c r="GC939" s="2"/>
      <c r="GD939" s="2"/>
      <c r="GE939" s="2"/>
      <c r="GF939" s="2"/>
      <c r="GG939" s="2"/>
      <c r="GH939" s="2"/>
      <c r="GI939" s="2"/>
      <c r="GJ939" s="2"/>
      <c r="GK939" s="2"/>
      <c r="GL939" s="2"/>
      <c r="GM939" s="2"/>
      <c r="GN939" s="2"/>
      <c r="GO939" s="2"/>
      <c r="GP939" s="2"/>
      <c r="GQ939" s="2"/>
      <c r="GR939" s="2"/>
      <c r="GS939" s="2"/>
      <c r="GT939" s="2"/>
      <c r="GU939" s="2"/>
      <c r="GV939" s="2"/>
      <c r="GW939" s="2"/>
      <c r="GX939" s="2"/>
      <c r="GY939" s="2"/>
      <c r="GZ939" s="2"/>
      <c r="HA939" s="2"/>
      <c r="HB939" s="2"/>
      <c r="HC939" s="2"/>
      <c r="HD939" s="2"/>
      <c r="HE939" s="2"/>
      <c r="HF939" s="2"/>
      <c r="HG939" s="2"/>
      <c r="HH939" s="2"/>
      <c r="HI939" s="2"/>
      <c r="HJ939" s="2"/>
      <c r="HK939" s="2"/>
      <c r="HL939" s="2"/>
      <c r="HM939" s="2"/>
      <c r="HN939" s="2"/>
      <c r="HO939" s="2"/>
      <c r="HP939" s="2"/>
      <c r="HQ939" s="2"/>
      <c r="HR939" s="2"/>
      <c r="HS939" s="2"/>
      <c r="HT939" s="2"/>
      <c r="HU939" s="2"/>
      <c r="HV939" s="2"/>
      <c r="HW939" s="2"/>
      <c r="HX939" s="2"/>
      <c r="HY939" s="2"/>
      <c r="HZ939" s="2"/>
      <c r="IA939" s="2"/>
      <c r="IB939" s="2"/>
      <c r="IC939" s="2"/>
      <c r="ID939" s="2"/>
      <c r="IE939" s="2"/>
      <c r="IF939" s="2"/>
      <c r="IG939" s="2"/>
      <c r="IH939" s="2"/>
      <c r="II939" s="2"/>
      <c r="IJ939" s="2"/>
      <c r="IK939" s="2"/>
      <c r="IL939" s="2"/>
      <c r="IM939" s="2"/>
      <c r="IN939" s="2"/>
      <c r="IO939" s="2"/>
      <c r="IP939" s="2"/>
      <c r="IQ939" s="2"/>
      <c r="IR939" s="2"/>
      <c r="IS939" s="2"/>
      <c r="IT939" s="2"/>
      <c r="IU939" s="2"/>
      <c r="IV939" s="2"/>
    </row>
    <row r="940" spans="1:256" s="33" customFormat="1">
      <c r="A940" s="31">
        <v>31</v>
      </c>
      <c r="B940" s="31" t="s">
        <v>1311</v>
      </c>
      <c r="C940" s="31" t="s">
        <v>610</v>
      </c>
      <c r="D940" s="31" t="s">
        <v>24</v>
      </c>
      <c r="E940" s="31" t="s">
        <v>39</v>
      </c>
      <c r="F940" s="34">
        <v>3130</v>
      </c>
      <c r="G940" s="35">
        <v>4</v>
      </c>
      <c r="H940" s="43">
        <f t="shared" si="55"/>
        <v>12520</v>
      </c>
      <c r="I940" s="43">
        <f t="shared" si="56"/>
        <v>14898.8</v>
      </c>
      <c r="J940" s="30">
        <f t="shared" si="57"/>
        <v>2514.056224899598</v>
      </c>
      <c r="K940" s="31" t="s">
        <v>26</v>
      </c>
      <c r="L940" s="31"/>
      <c r="M940" s="31"/>
      <c r="N940" s="3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  <c r="CY940" s="2"/>
      <c r="CZ940" s="2"/>
      <c r="DA940" s="2"/>
      <c r="DB940" s="2"/>
      <c r="DC940" s="2"/>
      <c r="DD940" s="2"/>
      <c r="DE940" s="2"/>
      <c r="DF940" s="2"/>
      <c r="DG940" s="2"/>
      <c r="DH940" s="2"/>
      <c r="DI940" s="2"/>
      <c r="DJ940" s="2"/>
      <c r="DK940" s="2"/>
      <c r="DL940" s="2"/>
      <c r="DM940" s="2"/>
      <c r="DN940" s="2"/>
      <c r="DO940" s="2"/>
      <c r="DP940" s="2"/>
      <c r="DQ940" s="2"/>
      <c r="DR940" s="2"/>
      <c r="DS940" s="2"/>
      <c r="DT940" s="2"/>
      <c r="DU940" s="2"/>
      <c r="DV940" s="2"/>
      <c r="DW940" s="2"/>
      <c r="DX940" s="2"/>
      <c r="DY940" s="2"/>
      <c r="DZ940" s="2"/>
      <c r="EA940" s="2"/>
      <c r="EB940" s="2"/>
      <c r="EC940" s="2"/>
      <c r="ED940" s="2"/>
      <c r="EE940" s="2"/>
      <c r="EF940" s="2"/>
      <c r="EG940" s="2"/>
      <c r="EH940" s="2"/>
      <c r="EI940" s="2"/>
      <c r="EJ940" s="2"/>
      <c r="EK940" s="2"/>
      <c r="EL940" s="2"/>
      <c r="EM940" s="2"/>
      <c r="EN940" s="2"/>
      <c r="EO940" s="2"/>
      <c r="EP940" s="2"/>
      <c r="EQ940" s="2"/>
      <c r="ER940" s="2"/>
      <c r="ES940" s="2"/>
      <c r="ET940" s="2"/>
      <c r="EU940" s="2"/>
      <c r="EV940" s="2"/>
      <c r="EW940" s="2"/>
      <c r="EX940" s="2"/>
      <c r="EY940" s="2"/>
      <c r="EZ940" s="2"/>
      <c r="FA940" s="2"/>
      <c r="FB940" s="2"/>
      <c r="FC940" s="2"/>
      <c r="FD940" s="2"/>
      <c r="FE940" s="2"/>
      <c r="FF940" s="2"/>
      <c r="FG940" s="2"/>
      <c r="FH940" s="2"/>
      <c r="FI940" s="2"/>
      <c r="FJ940" s="2"/>
      <c r="FK940" s="2"/>
      <c r="FL940" s="2"/>
      <c r="FM940" s="2"/>
      <c r="FN940" s="2"/>
      <c r="FO940" s="2"/>
      <c r="FP940" s="2"/>
      <c r="FQ940" s="2"/>
      <c r="FR940" s="2"/>
      <c r="FS940" s="2"/>
      <c r="FT940" s="2"/>
      <c r="FU940" s="2"/>
      <c r="FV940" s="2"/>
      <c r="FW940" s="2"/>
      <c r="FX940" s="2"/>
      <c r="FY940" s="2"/>
      <c r="FZ940" s="2"/>
      <c r="GA940" s="2"/>
      <c r="GB940" s="2"/>
      <c r="GC940" s="2"/>
      <c r="GD940" s="2"/>
      <c r="GE940" s="2"/>
      <c r="GF940" s="2"/>
      <c r="GG940" s="2"/>
      <c r="GH940" s="2"/>
      <c r="GI940" s="2"/>
      <c r="GJ940" s="2"/>
      <c r="GK940" s="2"/>
      <c r="GL940" s="2"/>
      <c r="GM940" s="2"/>
      <c r="GN940" s="2"/>
      <c r="GO940" s="2"/>
      <c r="GP940" s="2"/>
      <c r="GQ940" s="2"/>
      <c r="GR940" s="2"/>
      <c r="GS940" s="2"/>
      <c r="GT940" s="2"/>
      <c r="GU940" s="2"/>
      <c r="GV940" s="2"/>
      <c r="GW940" s="2"/>
      <c r="GX940" s="2"/>
      <c r="GY940" s="2"/>
      <c r="GZ940" s="2"/>
      <c r="HA940" s="2"/>
      <c r="HB940" s="2"/>
      <c r="HC940" s="2"/>
      <c r="HD940" s="2"/>
      <c r="HE940" s="2"/>
      <c r="HF940" s="2"/>
      <c r="HG940" s="2"/>
      <c r="HH940" s="2"/>
      <c r="HI940" s="2"/>
      <c r="HJ940" s="2"/>
      <c r="HK940" s="2"/>
      <c r="HL940" s="2"/>
      <c r="HM940" s="2"/>
      <c r="HN940" s="2"/>
      <c r="HO940" s="2"/>
      <c r="HP940" s="2"/>
      <c r="HQ940" s="2"/>
      <c r="HR940" s="2"/>
      <c r="HS940" s="2"/>
      <c r="HT940" s="2"/>
      <c r="HU940" s="2"/>
      <c r="HV940" s="2"/>
      <c r="HW940" s="2"/>
      <c r="HX940" s="2"/>
      <c r="HY940" s="2"/>
      <c r="HZ940" s="2"/>
      <c r="IA940" s="2"/>
      <c r="IB940" s="2"/>
      <c r="IC940" s="2"/>
      <c r="ID940" s="2"/>
      <c r="IE940" s="2"/>
      <c r="IF940" s="2"/>
      <c r="IG940" s="2"/>
      <c r="IH940" s="2"/>
      <c r="II940" s="2"/>
      <c r="IJ940" s="2"/>
      <c r="IK940" s="2"/>
      <c r="IL940" s="2"/>
      <c r="IM940" s="2"/>
      <c r="IN940" s="2"/>
      <c r="IO940" s="2"/>
      <c r="IP940" s="2"/>
      <c r="IQ940" s="2"/>
      <c r="IR940" s="2"/>
      <c r="IS940" s="2"/>
      <c r="IT940" s="2"/>
      <c r="IU940" s="2"/>
      <c r="IV940" s="2"/>
    </row>
    <row r="941" spans="1:256" s="83" customFormat="1">
      <c r="A941" s="31">
        <v>32</v>
      </c>
      <c r="B941" s="78" t="s">
        <v>1312</v>
      </c>
      <c r="C941" s="31" t="s">
        <v>1246</v>
      </c>
      <c r="D941" s="31" t="s">
        <v>24</v>
      </c>
      <c r="E941" s="78" t="s">
        <v>427</v>
      </c>
      <c r="F941" s="79">
        <v>15</v>
      </c>
      <c r="G941" s="80">
        <v>33</v>
      </c>
      <c r="H941" s="84">
        <f t="shared" si="55"/>
        <v>495</v>
      </c>
      <c r="I941" s="84">
        <f t="shared" si="56"/>
        <v>589.04999999999995</v>
      </c>
      <c r="J941" s="82">
        <f t="shared" si="57"/>
        <v>99.397590361445779</v>
      </c>
      <c r="K941" s="78" t="s">
        <v>26</v>
      </c>
      <c r="L941" s="78"/>
      <c r="M941" s="78"/>
      <c r="N941" s="78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  <c r="AI941" s="95"/>
      <c r="AJ941" s="95"/>
      <c r="AK941" s="95"/>
      <c r="AL941" s="95"/>
      <c r="AM941" s="95"/>
      <c r="AN941" s="95"/>
      <c r="AO941" s="95"/>
      <c r="AP941" s="95"/>
      <c r="AQ941" s="95"/>
      <c r="AR941" s="95"/>
      <c r="AS941" s="95"/>
      <c r="AT941" s="95"/>
      <c r="AU941" s="95"/>
      <c r="AV941" s="95"/>
      <c r="AW941" s="95"/>
      <c r="AX941" s="95"/>
      <c r="AY941" s="95"/>
      <c r="AZ941" s="95"/>
      <c r="BA941" s="95"/>
      <c r="BB941" s="95"/>
      <c r="BC941" s="95"/>
      <c r="BD941" s="95"/>
      <c r="BE941" s="95"/>
      <c r="BF941" s="95"/>
      <c r="BG941" s="95"/>
      <c r="BH941" s="95"/>
      <c r="BI941" s="95"/>
      <c r="BJ941" s="95"/>
      <c r="BK941" s="95"/>
      <c r="BL941" s="95"/>
      <c r="BM941" s="95"/>
      <c r="BN941" s="95"/>
      <c r="BO941" s="95"/>
      <c r="BP941" s="95"/>
      <c r="BQ941" s="95"/>
      <c r="BR941" s="95"/>
      <c r="BS941" s="95"/>
      <c r="BT941" s="95"/>
      <c r="BU941" s="95"/>
      <c r="BV941" s="95"/>
      <c r="BW941" s="95"/>
      <c r="BX941" s="95"/>
      <c r="BY941" s="95"/>
      <c r="BZ941" s="95"/>
      <c r="CA941" s="95"/>
      <c r="CB941" s="95"/>
      <c r="CC941" s="95"/>
      <c r="CD941" s="95"/>
      <c r="CE941" s="95"/>
      <c r="CF941" s="95"/>
      <c r="CG941" s="95"/>
      <c r="CH941" s="95"/>
      <c r="CI941" s="95"/>
      <c r="CJ941" s="95"/>
      <c r="CK941" s="95"/>
      <c r="CL941" s="95"/>
      <c r="CM941" s="95"/>
      <c r="CN941" s="95"/>
      <c r="CO941" s="95"/>
      <c r="CP941" s="95"/>
      <c r="CQ941" s="95"/>
      <c r="CR941" s="95"/>
      <c r="CS941" s="95"/>
      <c r="CT941" s="95"/>
      <c r="CU941" s="95"/>
      <c r="CV941" s="95"/>
      <c r="CW941" s="95"/>
      <c r="CX941" s="95"/>
      <c r="CY941" s="95"/>
      <c r="CZ941" s="95"/>
      <c r="DA941" s="95"/>
      <c r="DB941" s="95"/>
      <c r="DC941" s="95"/>
      <c r="DD941" s="95"/>
      <c r="DE941" s="95"/>
      <c r="DF941" s="95"/>
      <c r="DG941" s="95"/>
      <c r="DH941" s="95"/>
      <c r="DI941" s="95"/>
      <c r="DJ941" s="95"/>
      <c r="DK941" s="95"/>
      <c r="DL941" s="95"/>
      <c r="DM941" s="95"/>
      <c r="DN941" s="95"/>
      <c r="DO941" s="95"/>
      <c r="DP941" s="95"/>
      <c r="DQ941" s="95"/>
      <c r="DR941" s="95"/>
      <c r="DS941" s="95"/>
      <c r="DT941" s="95"/>
      <c r="DU941" s="95"/>
      <c r="DV941" s="95"/>
      <c r="DW941" s="95"/>
      <c r="DX941" s="95"/>
      <c r="DY941" s="95"/>
      <c r="DZ941" s="95"/>
      <c r="EA941" s="95"/>
      <c r="EB941" s="95"/>
      <c r="EC941" s="95"/>
      <c r="ED941" s="95"/>
      <c r="EE941" s="95"/>
      <c r="EF941" s="95"/>
      <c r="EG941" s="95"/>
      <c r="EH941" s="95"/>
      <c r="EI941" s="95"/>
      <c r="EJ941" s="95"/>
      <c r="EK941" s="95"/>
      <c r="EL941" s="95"/>
      <c r="EM941" s="95"/>
      <c r="EN941" s="95"/>
      <c r="EO941" s="95"/>
      <c r="EP941" s="95"/>
      <c r="EQ941" s="95"/>
      <c r="ER941" s="95"/>
      <c r="ES941" s="95"/>
      <c r="ET941" s="95"/>
      <c r="EU941" s="95"/>
      <c r="EV941" s="95"/>
      <c r="EW941" s="95"/>
      <c r="EX941" s="95"/>
      <c r="EY941" s="95"/>
      <c r="EZ941" s="95"/>
      <c r="FA941" s="95"/>
      <c r="FB941" s="95"/>
      <c r="FC941" s="95"/>
      <c r="FD941" s="95"/>
      <c r="FE941" s="95"/>
      <c r="FF941" s="95"/>
      <c r="FG941" s="95"/>
      <c r="FH941" s="95"/>
      <c r="FI941" s="95"/>
      <c r="FJ941" s="95"/>
      <c r="FK941" s="95"/>
      <c r="FL941" s="95"/>
      <c r="FM941" s="95"/>
      <c r="FN941" s="95"/>
      <c r="FO941" s="95"/>
      <c r="FP941" s="95"/>
      <c r="FQ941" s="95"/>
      <c r="FR941" s="95"/>
      <c r="FS941" s="95"/>
      <c r="FT941" s="95"/>
      <c r="FU941" s="95"/>
      <c r="FV941" s="95"/>
      <c r="FW941" s="95"/>
      <c r="FX941" s="95"/>
      <c r="FY941" s="95"/>
      <c r="FZ941" s="95"/>
      <c r="GA941" s="95"/>
      <c r="GB941" s="95"/>
      <c r="GC941" s="95"/>
      <c r="GD941" s="95"/>
      <c r="GE941" s="95"/>
      <c r="GF941" s="95"/>
      <c r="GG941" s="95"/>
      <c r="GH941" s="95"/>
      <c r="GI941" s="95"/>
      <c r="GJ941" s="95"/>
      <c r="GK941" s="95"/>
      <c r="GL941" s="95"/>
      <c r="GM941" s="95"/>
      <c r="GN941" s="95"/>
      <c r="GO941" s="95"/>
      <c r="GP941" s="95"/>
      <c r="GQ941" s="95"/>
      <c r="GR941" s="95"/>
      <c r="GS941" s="95"/>
      <c r="GT941" s="95"/>
      <c r="GU941" s="95"/>
      <c r="GV941" s="95"/>
      <c r="GW941" s="95"/>
      <c r="GX941" s="95"/>
      <c r="GY941" s="95"/>
      <c r="GZ941" s="95"/>
      <c r="HA941" s="95"/>
      <c r="HB941" s="95"/>
      <c r="HC941" s="95"/>
      <c r="HD941" s="95"/>
      <c r="HE941" s="95"/>
      <c r="HF941" s="95"/>
      <c r="HG941" s="95"/>
      <c r="HH941" s="95"/>
      <c r="HI941" s="95"/>
      <c r="HJ941" s="95"/>
      <c r="HK941" s="95"/>
      <c r="HL941" s="95"/>
      <c r="HM941" s="95"/>
      <c r="HN941" s="95"/>
      <c r="HO941" s="95"/>
      <c r="HP941" s="95"/>
      <c r="HQ941" s="95"/>
      <c r="HR941" s="95"/>
      <c r="HS941" s="95"/>
      <c r="HT941" s="95"/>
      <c r="HU941" s="95"/>
      <c r="HV941" s="95"/>
      <c r="HW941" s="95"/>
      <c r="HX941" s="95"/>
      <c r="HY941" s="95"/>
      <c r="HZ941" s="95"/>
      <c r="IA941" s="95"/>
      <c r="IB941" s="95"/>
      <c r="IC941" s="95"/>
      <c r="ID941" s="95"/>
      <c r="IE941" s="95"/>
      <c r="IF941" s="95"/>
      <c r="IG941" s="95"/>
      <c r="IH941" s="95"/>
      <c r="II941" s="95"/>
      <c r="IJ941" s="95"/>
      <c r="IK941" s="95"/>
      <c r="IL941" s="95"/>
      <c r="IM941" s="95"/>
      <c r="IN941" s="95"/>
      <c r="IO941" s="95"/>
      <c r="IP941" s="95"/>
      <c r="IQ941" s="95"/>
      <c r="IR941" s="95"/>
      <c r="IS941" s="95"/>
      <c r="IT941" s="95"/>
      <c r="IU941" s="95"/>
      <c r="IV941" s="95"/>
    </row>
    <row r="942" spans="1:256" s="33" customFormat="1">
      <c r="A942" s="31">
        <v>33</v>
      </c>
      <c r="B942" s="31" t="s">
        <v>1313</v>
      </c>
      <c r="C942" s="31" t="s">
        <v>778</v>
      </c>
      <c r="D942" s="31" t="s">
        <v>24</v>
      </c>
      <c r="E942" s="31" t="s">
        <v>36</v>
      </c>
      <c r="F942" s="34">
        <v>500</v>
      </c>
      <c r="G942" s="35">
        <v>12</v>
      </c>
      <c r="H942" s="43">
        <f t="shared" si="55"/>
        <v>6000</v>
      </c>
      <c r="I942" s="43">
        <f t="shared" si="56"/>
        <v>7140</v>
      </c>
      <c r="J942" s="30">
        <f t="shared" si="57"/>
        <v>1204.8192771084337</v>
      </c>
      <c r="K942" s="31" t="s">
        <v>26</v>
      </c>
      <c r="L942" s="31"/>
      <c r="M942" s="31"/>
      <c r="N942" s="31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  <c r="CY942" s="2"/>
      <c r="CZ942" s="2"/>
      <c r="DA942" s="2"/>
      <c r="DB942" s="2"/>
      <c r="DC942" s="2"/>
      <c r="DD942" s="2"/>
      <c r="DE942" s="2"/>
      <c r="DF942" s="2"/>
      <c r="DG942" s="2"/>
      <c r="DH942" s="2"/>
      <c r="DI942" s="2"/>
      <c r="DJ942" s="2"/>
      <c r="DK942" s="2"/>
      <c r="DL942" s="2"/>
      <c r="DM942" s="2"/>
      <c r="DN942" s="2"/>
      <c r="DO942" s="2"/>
      <c r="DP942" s="2"/>
      <c r="DQ942" s="2"/>
      <c r="DR942" s="2"/>
      <c r="DS942" s="2"/>
      <c r="DT942" s="2"/>
      <c r="DU942" s="2"/>
      <c r="DV942" s="2"/>
      <c r="DW942" s="2"/>
      <c r="DX942" s="2"/>
      <c r="DY942" s="2"/>
      <c r="DZ942" s="2"/>
      <c r="EA942" s="2"/>
      <c r="EB942" s="2"/>
      <c r="EC942" s="2"/>
      <c r="ED942" s="2"/>
      <c r="EE942" s="2"/>
      <c r="EF942" s="2"/>
      <c r="EG942" s="2"/>
      <c r="EH942" s="2"/>
      <c r="EI942" s="2"/>
      <c r="EJ942" s="2"/>
      <c r="EK942" s="2"/>
      <c r="EL942" s="2"/>
      <c r="EM942" s="2"/>
      <c r="EN942" s="2"/>
      <c r="EO942" s="2"/>
      <c r="EP942" s="2"/>
      <c r="EQ942" s="2"/>
      <c r="ER942" s="2"/>
      <c r="ES942" s="2"/>
      <c r="ET942" s="2"/>
      <c r="EU942" s="2"/>
      <c r="EV942" s="2"/>
      <c r="EW942" s="2"/>
      <c r="EX942" s="2"/>
      <c r="EY942" s="2"/>
      <c r="EZ942" s="2"/>
      <c r="FA942" s="2"/>
      <c r="FB942" s="2"/>
      <c r="FC942" s="2"/>
      <c r="FD942" s="2"/>
      <c r="FE942" s="2"/>
      <c r="FF942" s="2"/>
      <c r="FG942" s="2"/>
      <c r="FH942" s="2"/>
      <c r="FI942" s="2"/>
      <c r="FJ942" s="2"/>
      <c r="FK942" s="2"/>
      <c r="FL942" s="2"/>
      <c r="FM942" s="2"/>
      <c r="FN942" s="2"/>
      <c r="FO942" s="2"/>
      <c r="FP942" s="2"/>
      <c r="FQ942" s="2"/>
      <c r="FR942" s="2"/>
      <c r="FS942" s="2"/>
      <c r="FT942" s="2"/>
      <c r="FU942" s="2"/>
      <c r="FV942" s="2"/>
      <c r="FW942" s="2"/>
      <c r="FX942" s="2"/>
      <c r="FY942" s="2"/>
      <c r="FZ942" s="2"/>
      <c r="GA942" s="2"/>
      <c r="GB942" s="2"/>
      <c r="GC942" s="2"/>
      <c r="GD942" s="2"/>
      <c r="GE942" s="2"/>
      <c r="GF942" s="2"/>
      <c r="GG942" s="2"/>
      <c r="GH942" s="2"/>
      <c r="GI942" s="2"/>
      <c r="GJ942" s="2"/>
      <c r="GK942" s="2"/>
      <c r="GL942" s="2"/>
      <c r="GM942" s="2"/>
      <c r="GN942" s="2"/>
      <c r="GO942" s="2"/>
      <c r="GP942" s="2"/>
      <c r="GQ942" s="2"/>
      <c r="GR942" s="2"/>
      <c r="GS942" s="2"/>
      <c r="GT942" s="2"/>
      <c r="GU942" s="2"/>
      <c r="GV942" s="2"/>
      <c r="GW942" s="2"/>
      <c r="GX942" s="2"/>
      <c r="GY942" s="2"/>
      <c r="GZ942" s="2"/>
      <c r="HA942" s="2"/>
      <c r="HB942" s="2"/>
      <c r="HC942" s="2"/>
      <c r="HD942" s="2"/>
      <c r="HE942" s="2"/>
      <c r="HF942" s="2"/>
      <c r="HG942" s="2"/>
      <c r="HH942" s="2"/>
      <c r="HI942" s="2"/>
      <c r="HJ942" s="2"/>
      <c r="HK942" s="2"/>
      <c r="HL942" s="2"/>
      <c r="HM942" s="2"/>
      <c r="HN942" s="2"/>
      <c r="HO942" s="2"/>
      <c r="HP942" s="2"/>
      <c r="HQ942" s="2"/>
      <c r="HR942" s="2"/>
      <c r="HS942" s="2"/>
      <c r="HT942" s="2"/>
      <c r="HU942" s="2"/>
      <c r="HV942" s="2"/>
      <c r="HW942" s="2"/>
      <c r="HX942" s="2"/>
      <c r="HY942" s="2"/>
      <c r="HZ942" s="2"/>
      <c r="IA942" s="2"/>
      <c r="IB942" s="2"/>
      <c r="IC942" s="2"/>
      <c r="ID942" s="2"/>
      <c r="IE942" s="2"/>
      <c r="IF942" s="2"/>
      <c r="IG942" s="2"/>
      <c r="IH942" s="2"/>
      <c r="II942" s="2"/>
      <c r="IJ942" s="2"/>
      <c r="IK942" s="2"/>
      <c r="IL942" s="2"/>
      <c r="IM942" s="2"/>
      <c r="IN942" s="2"/>
      <c r="IO942" s="2"/>
      <c r="IP942" s="2"/>
      <c r="IQ942" s="2"/>
      <c r="IR942" s="2"/>
      <c r="IS942" s="2"/>
      <c r="IT942" s="2"/>
      <c r="IU942" s="2"/>
      <c r="IV942" s="2"/>
    </row>
    <row r="943" spans="1:256" s="83" customFormat="1">
      <c r="A943" s="31">
        <v>34</v>
      </c>
      <c r="B943" s="78" t="s">
        <v>1314</v>
      </c>
      <c r="C943" s="31" t="s">
        <v>1315</v>
      </c>
      <c r="D943" s="31" t="s">
        <v>24</v>
      </c>
      <c r="E943" s="78" t="s">
        <v>36</v>
      </c>
      <c r="F943" s="79">
        <v>20</v>
      </c>
      <c r="G943" s="80">
        <v>55</v>
      </c>
      <c r="H943" s="84">
        <f t="shared" si="55"/>
        <v>1100</v>
      </c>
      <c r="I943" s="84">
        <f t="shared" si="56"/>
        <v>1309</v>
      </c>
      <c r="J943" s="82">
        <f t="shared" si="57"/>
        <v>220.88353413654616</v>
      </c>
      <c r="K943" s="78" t="s">
        <v>26</v>
      </c>
      <c r="L943" s="78"/>
      <c r="M943" s="78"/>
      <c r="N943" s="78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  <c r="AI943" s="95"/>
      <c r="AJ943" s="95"/>
      <c r="AK943" s="95"/>
      <c r="AL943" s="95"/>
      <c r="AM943" s="95"/>
      <c r="AN943" s="95"/>
      <c r="AO943" s="95"/>
      <c r="AP943" s="95"/>
      <c r="AQ943" s="95"/>
      <c r="AR943" s="95"/>
      <c r="AS943" s="95"/>
      <c r="AT943" s="95"/>
      <c r="AU943" s="95"/>
      <c r="AV943" s="95"/>
      <c r="AW943" s="95"/>
      <c r="AX943" s="95"/>
      <c r="AY943" s="95"/>
      <c r="AZ943" s="95"/>
      <c r="BA943" s="95"/>
      <c r="BB943" s="95"/>
      <c r="BC943" s="95"/>
      <c r="BD943" s="95"/>
      <c r="BE943" s="95"/>
      <c r="BF943" s="95"/>
      <c r="BG943" s="95"/>
      <c r="BH943" s="95"/>
      <c r="BI943" s="95"/>
      <c r="BJ943" s="95"/>
      <c r="BK943" s="95"/>
      <c r="BL943" s="95"/>
      <c r="BM943" s="95"/>
      <c r="BN943" s="95"/>
      <c r="BO943" s="95"/>
      <c r="BP943" s="95"/>
      <c r="BQ943" s="95"/>
      <c r="BR943" s="95"/>
      <c r="BS943" s="95"/>
      <c r="BT943" s="95"/>
      <c r="BU943" s="95"/>
      <c r="BV943" s="95"/>
      <c r="BW943" s="95"/>
      <c r="BX943" s="95"/>
      <c r="BY943" s="95"/>
      <c r="BZ943" s="95"/>
      <c r="CA943" s="95"/>
      <c r="CB943" s="95"/>
      <c r="CC943" s="95"/>
      <c r="CD943" s="95"/>
      <c r="CE943" s="95"/>
      <c r="CF943" s="95"/>
      <c r="CG943" s="95"/>
      <c r="CH943" s="95"/>
      <c r="CI943" s="95"/>
      <c r="CJ943" s="95"/>
      <c r="CK943" s="95"/>
      <c r="CL943" s="95"/>
      <c r="CM943" s="95"/>
      <c r="CN943" s="95"/>
      <c r="CO943" s="95"/>
      <c r="CP943" s="95"/>
      <c r="CQ943" s="95"/>
      <c r="CR943" s="95"/>
      <c r="CS943" s="95"/>
      <c r="CT943" s="95"/>
      <c r="CU943" s="95"/>
      <c r="CV943" s="95"/>
      <c r="CW943" s="95"/>
      <c r="CX943" s="95"/>
      <c r="CY943" s="95"/>
      <c r="CZ943" s="95"/>
      <c r="DA943" s="95"/>
      <c r="DB943" s="95"/>
      <c r="DC943" s="95"/>
      <c r="DD943" s="95"/>
      <c r="DE943" s="95"/>
      <c r="DF943" s="95"/>
      <c r="DG943" s="95"/>
      <c r="DH943" s="95"/>
      <c r="DI943" s="95"/>
      <c r="DJ943" s="95"/>
      <c r="DK943" s="95"/>
      <c r="DL943" s="95"/>
      <c r="DM943" s="95"/>
      <c r="DN943" s="95"/>
      <c r="DO943" s="95"/>
      <c r="DP943" s="95"/>
      <c r="DQ943" s="95"/>
      <c r="DR943" s="95"/>
      <c r="DS943" s="95"/>
      <c r="DT943" s="95"/>
      <c r="DU943" s="95"/>
      <c r="DV943" s="95"/>
      <c r="DW943" s="95"/>
      <c r="DX943" s="95"/>
      <c r="DY943" s="95"/>
      <c r="DZ943" s="95"/>
      <c r="EA943" s="95"/>
      <c r="EB943" s="95"/>
      <c r="EC943" s="95"/>
      <c r="ED943" s="95"/>
      <c r="EE943" s="95"/>
      <c r="EF943" s="95"/>
      <c r="EG943" s="95"/>
      <c r="EH943" s="95"/>
      <c r="EI943" s="95"/>
      <c r="EJ943" s="95"/>
      <c r="EK943" s="95"/>
      <c r="EL943" s="95"/>
      <c r="EM943" s="95"/>
      <c r="EN943" s="95"/>
      <c r="EO943" s="95"/>
      <c r="EP943" s="95"/>
      <c r="EQ943" s="95"/>
      <c r="ER943" s="95"/>
      <c r="ES943" s="95"/>
      <c r="ET943" s="95"/>
      <c r="EU943" s="95"/>
      <c r="EV943" s="95"/>
      <c r="EW943" s="95"/>
      <c r="EX943" s="95"/>
      <c r="EY943" s="95"/>
      <c r="EZ943" s="95"/>
      <c r="FA943" s="95"/>
      <c r="FB943" s="95"/>
      <c r="FC943" s="95"/>
      <c r="FD943" s="95"/>
      <c r="FE943" s="95"/>
      <c r="FF943" s="95"/>
      <c r="FG943" s="95"/>
      <c r="FH943" s="95"/>
      <c r="FI943" s="95"/>
      <c r="FJ943" s="95"/>
      <c r="FK943" s="95"/>
      <c r="FL943" s="95"/>
      <c r="FM943" s="95"/>
      <c r="FN943" s="95"/>
      <c r="FO943" s="95"/>
      <c r="FP943" s="95"/>
      <c r="FQ943" s="95"/>
      <c r="FR943" s="95"/>
      <c r="FS943" s="95"/>
      <c r="FT943" s="95"/>
      <c r="FU943" s="95"/>
      <c r="FV943" s="95"/>
      <c r="FW943" s="95"/>
      <c r="FX943" s="95"/>
      <c r="FY943" s="95"/>
      <c r="FZ943" s="95"/>
      <c r="GA943" s="95"/>
      <c r="GB943" s="95"/>
      <c r="GC943" s="95"/>
      <c r="GD943" s="95"/>
      <c r="GE943" s="95"/>
      <c r="GF943" s="95"/>
      <c r="GG943" s="95"/>
      <c r="GH943" s="95"/>
      <c r="GI943" s="95"/>
      <c r="GJ943" s="95"/>
      <c r="GK943" s="95"/>
      <c r="GL943" s="95"/>
      <c r="GM943" s="95"/>
      <c r="GN943" s="95"/>
      <c r="GO943" s="95"/>
      <c r="GP943" s="95"/>
      <c r="GQ943" s="95"/>
      <c r="GR943" s="95"/>
      <c r="GS943" s="95"/>
      <c r="GT943" s="95"/>
      <c r="GU943" s="95"/>
      <c r="GV943" s="95"/>
      <c r="GW943" s="95"/>
      <c r="GX943" s="95"/>
      <c r="GY943" s="95"/>
      <c r="GZ943" s="95"/>
      <c r="HA943" s="95"/>
      <c r="HB943" s="95"/>
      <c r="HC943" s="95"/>
      <c r="HD943" s="95"/>
      <c r="HE943" s="95"/>
      <c r="HF943" s="95"/>
      <c r="HG943" s="95"/>
      <c r="HH943" s="95"/>
      <c r="HI943" s="95"/>
      <c r="HJ943" s="95"/>
      <c r="HK943" s="95"/>
      <c r="HL943" s="95"/>
      <c r="HM943" s="95"/>
      <c r="HN943" s="95"/>
      <c r="HO943" s="95"/>
      <c r="HP943" s="95"/>
      <c r="HQ943" s="95"/>
      <c r="HR943" s="95"/>
      <c r="HS943" s="95"/>
      <c r="HT943" s="95"/>
      <c r="HU943" s="95"/>
      <c r="HV943" s="95"/>
      <c r="HW943" s="95"/>
      <c r="HX943" s="95"/>
      <c r="HY943" s="95"/>
      <c r="HZ943" s="95"/>
      <c r="IA943" s="95"/>
      <c r="IB943" s="95"/>
      <c r="IC943" s="95"/>
      <c r="ID943" s="95"/>
      <c r="IE943" s="95"/>
      <c r="IF943" s="95"/>
      <c r="IG943" s="95"/>
      <c r="IH943" s="95"/>
      <c r="II943" s="95"/>
      <c r="IJ943" s="95"/>
      <c r="IK943" s="95"/>
      <c r="IL943" s="95"/>
      <c r="IM943" s="95"/>
      <c r="IN943" s="95"/>
      <c r="IO943" s="95"/>
      <c r="IP943" s="95"/>
      <c r="IQ943" s="95"/>
      <c r="IR943" s="95"/>
      <c r="IS943" s="95"/>
      <c r="IT943" s="95"/>
      <c r="IU943" s="95"/>
      <c r="IV943" s="95"/>
    </row>
    <row r="944" spans="1:256" s="83" customFormat="1">
      <c r="A944" s="31">
        <v>35</v>
      </c>
      <c r="B944" s="78" t="s">
        <v>1316</v>
      </c>
      <c r="C944" s="31" t="s">
        <v>1317</v>
      </c>
      <c r="D944" s="31" t="s">
        <v>24</v>
      </c>
      <c r="E944" s="78" t="s">
        <v>36</v>
      </c>
      <c r="F944" s="79">
        <v>300</v>
      </c>
      <c r="G944" s="80">
        <v>8</v>
      </c>
      <c r="H944" s="84">
        <f t="shared" si="55"/>
        <v>2400</v>
      </c>
      <c r="I944" s="84">
        <f t="shared" si="56"/>
        <v>2856</v>
      </c>
      <c r="J944" s="82">
        <f t="shared" si="57"/>
        <v>481.92771084337346</v>
      </c>
      <c r="K944" s="78" t="s">
        <v>26</v>
      </c>
      <c r="L944" s="78"/>
      <c r="M944" s="78"/>
      <c r="N944" s="78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  <c r="AI944" s="95"/>
      <c r="AJ944" s="95"/>
      <c r="AK944" s="95"/>
      <c r="AL944" s="95"/>
      <c r="AM944" s="95"/>
      <c r="AN944" s="95"/>
      <c r="AO944" s="95"/>
      <c r="AP944" s="95"/>
      <c r="AQ944" s="95"/>
      <c r="AR944" s="95"/>
      <c r="AS944" s="95"/>
      <c r="AT944" s="95"/>
      <c r="AU944" s="95"/>
      <c r="AV944" s="95"/>
      <c r="AW944" s="95"/>
      <c r="AX944" s="95"/>
      <c r="AY944" s="95"/>
      <c r="AZ944" s="95"/>
      <c r="BA944" s="95"/>
      <c r="BB944" s="95"/>
      <c r="BC944" s="95"/>
      <c r="BD944" s="95"/>
      <c r="BE944" s="95"/>
      <c r="BF944" s="95"/>
      <c r="BG944" s="95"/>
      <c r="BH944" s="95"/>
      <c r="BI944" s="95"/>
      <c r="BJ944" s="95"/>
      <c r="BK944" s="95"/>
      <c r="BL944" s="95"/>
      <c r="BM944" s="95"/>
      <c r="BN944" s="95"/>
      <c r="BO944" s="95"/>
      <c r="BP944" s="95"/>
      <c r="BQ944" s="95"/>
      <c r="BR944" s="95"/>
      <c r="BS944" s="95"/>
      <c r="BT944" s="95"/>
      <c r="BU944" s="95"/>
      <c r="BV944" s="95"/>
      <c r="BW944" s="95"/>
      <c r="BX944" s="95"/>
      <c r="BY944" s="95"/>
      <c r="BZ944" s="95"/>
      <c r="CA944" s="95"/>
      <c r="CB944" s="95"/>
      <c r="CC944" s="95"/>
      <c r="CD944" s="95"/>
      <c r="CE944" s="95"/>
      <c r="CF944" s="95"/>
      <c r="CG944" s="95"/>
      <c r="CH944" s="95"/>
      <c r="CI944" s="95"/>
      <c r="CJ944" s="95"/>
      <c r="CK944" s="95"/>
      <c r="CL944" s="95"/>
      <c r="CM944" s="95"/>
      <c r="CN944" s="95"/>
      <c r="CO944" s="95"/>
      <c r="CP944" s="95"/>
      <c r="CQ944" s="95"/>
      <c r="CR944" s="95"/>
      <c r="CS944" s="95"/>
      <c r="CT944" s="95"/>
      <c r="CU944" s="95"/>
      <c r="CV944" s="95"/>
      <c r="CW944" s="95"/>
      <c r="CX944" s="95"/>
      <c r="CY944" s="95"/>
      <c r="CZ944" s="95"/>
      <c r="DA944" s="95"/>
      <c r="DB944" s="95"/>
      <c r="DC944" s="95"/>
      <c r="DD944" s="95"/>
      <c r="DE944" s="95"/>
      <c r="DF944" s="95"/>
      <c r="DG944" s="95"/>
      <c r="DH944" s="95"/>
      <c r="DI944" s="95"/>
      <c r="DJ944" s="95"/>
      <c r="DK944" s="95"/>
      <c r="DL944" s="95"/>
      <c r="DM944" s="95"/>
      <c r="DN944" s="95"/>
      <c r="DO944" s="95"/>
      <c r="DP944" s="95"/>
      <c r="DQ944" s="95"/>
      <c r="DR944" s="95"/>
      <c r="DS944" s="95"/>
      <c r="DT944" s="95"/>
      <c r="DU944" s="95"/>
      <c r="DV944" s="95"/>
      <c r="DW944" s="95"/>
      <c r="DX944" s="95"/>
      <c r="DY944" s="95"/>
      <c r="DZ944" s="95"/>
      <c r="EA944" s="95"/>
      <c r="EB944" s="95"/>
      <c r="EC944" s="95"/>
      <c r="ED944" s="95"/>
      <c r="EE944" s="95"/>
      <c r="EF944" s="95"/>
      <c r="EG944" s="95"/>
      <c r="EH944" s="95"/>
      <c r="EI944" s="95"/>
      <c r="EJ944" s="95"/>
      <c r="EK944" s="95"/>
      <c r="EL944" s="95"/>
      <c r="EM944" s="95"/>
      <c r="EN944" s="95"/>
      <c r="EO944" s="95"/>
      <c r="EP944" s="95"/>
      <c r="EQ944" s="95"/>
      <c r="ER944" s="95"/>
      <c r="ES944" s="95"/>
      <c r="ET944" s="95"/>
      <c r="EU944" s="95"/>
      <c r="EV944" s="95"/>
      <c r="EW944" s="95"/>
      <c r="EX944" s="95"/>
      <c r="EY944" s="95"/>
      <c r="EZ944" s="95"/>
      <c r="FA944" s="95"/>
      <c r="FB944" s="95"/>
      <c r="FC944" s="95"/>
      <c r="FD944" s="95"/>
      <c r="FE944" s="95"/>
      <c r="FF944" s="95"/>
      <c r="FG944" s="95"/>
      <c r="FH944" s="95"/>
      <c r="FI944" s="95"/>
      <c r="FJ944" s="95"/>
      <c r="FK944" s="95"/>
      <c r="FL944" s="95"/>
      <c r="FM944" s="95"/>
      <c r="FN944" s="95"/>
      <c r="FO944" s="95"/>
      <c r="FP944" s="95"/>
      <c r="FQ944" s="95"/>
      <c r="FR944" s="95"/>
      <c r="FS944" s="95"/>
      <c r="FT944" s="95"/>
      <c r="FU944" s="95"/>
      <c r="FV944" s="95"/>
      <c r="FW944" s="95"/>
      <c r="FX944" s="95"/>
      <c r="FY944" s="95"/>
      <c r="FZ944" s="95"/>
      <c r="GA944" s="95"/>
      <c r="GB944" s="95"/>
      <c r="GC944" s="95"/>
      <c r="GD944" s="95"/>
      <c r="GE944" s="95"/>
      <c r="GF944" s="95"/>
      <c r="GG944" s="95"/>
      <c r="GH944" s="95"/>
      <c r="GI944" s="95"/>
      <c r="GJ944" s="95"/>
      <c r="GK944" s="95"/>
      <c r="GL944" s="95"/>
      <c r="GM944" s="95"/>
      <c r="GN944" s="95"/>
      <c r="GO944" s="95"/>
      <c r="GP944" s="95"/>
      <c r="GQ944" s="95"/>
      <c r="GR944" s="95"/>
      <c r="GS944" s="95"/>
      <c r="GT944" s="95"/>
      <c r="GU944" s="95"/>
      <c r="GV944" s="95"/>
      <c r="GW944" s="95"/>
      <c r="GX944" s="95"/>
      <c r="GY944" s="95"/>
      <c r="GZ944" s="95"/>
      <c r="HA944" s="95"/>
      <c r="HB944" s="95"/>
      <c r="HC944" s="95"/>
      <c r="HD944" s="95"/>
      <c r="HE944" s="95"/>
      <c r="HF944" s="95"/>
      <c r="HG944" s="95"/>
      <c r="HH944" s="95"/>
      <c r="HI944" s="95"/>
      <c r="HJ944" s="95"/>
      <c r="HK944" s="95"/>
      <c r="HL944" s="95"/>
      <c r="HM944" s="95"/>
      <c r="HN944" s="95"/>
      <c r="HO944" s="95"/>
      <c r="HP944" s="95"/>
      <c r="HQ944" s="95"/>
      <c r="HR944" s="95"/>
      <c r="HS944" s="95"/>
      <c r="HT944" s="95"/>
      <c r="HU944" s="95"/>
      <c r="HV944" s="95"/>
      <c r="HW944" s="95"/>
      <c r="HX944" s="95"/>
      <c r="HY944" s="95"/>
      <c r="HZ944" s="95"/>
      <c r="IA944" s="95"/>
      <c r="IB944" s="95"/>
      <c r="IC944" s="95"/>
      <c r="ID944" s="95"/>
      <c r="IE944" s="95"/>
      <c r="IF944" s="95"/>
      <c r="IG944" s="95"/>
      <c r="IH944" s="95"/>
      <c r="II944" s="95"/>
      <c r="IJ944" s="95"/>
      <c r="IK944" s="95"/>
      <c r="IL944" s="95"/>
      <c r="IM944" s="95"/>
      <c r="IN944" s="95"/>
      <c r="IO944" s="95"/>
      <c r="IP944" s="95"/>
      <c r="IQ944" s="95"/>
      <c r="IR944" s="95"/>
      <c r="IS944" s="95"/>
      <c r="IT944" s="95"/>
      <c r="IU944" s="95"/>
      <c r="IV944" s="95"/>
    </row>
    <row r="945" spans="1:256" s="83" customFormat="1">
      <c r="A945" s="31">
        <v>36</v>
      </c>
      <c r="B945" s="124" t="s">
        <v>1318</v>
      </c>
      <c r="C945" s="36" t="s">
        <v>822</v>
      </c>
      <c r="D945" s="31" t="s">
        <v>24</v>
      </c>
      <c r="E945" s="106" t="s">
        <v>427</v>
      </c>
      <c r="F945" s="121">
        <v>3500</v>
      </c>
      <c r="G945" s="122">
        <v>0.2</v>
      </c>
      <c r="H945" s="84">
        <f t="shared" si="55"/>
        <v>700</v>
      </c>
      <c r="I945" s="84">
        <f t="shared" si="56"/>
        <v>833</v>
      </c>
      <c r="J945" s="82">
        <f t="shared" si="57"/>
        <v>140.56224899598394</v>
      </c>
      <c r="K945" s="78" t="s">
        <v>26</v>
      </c>
      <c r="L945" s="78"/>
      <c r="M945" s="78"/>
      <c r="N945" s="78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  <c r="AI945" s="95"/>
      <c r="AJ945" s="95"/>
      <c r="AK945" s="95"/>
      <c r="AL945" s="95"/>
      <c r="AM945" s="95"/>
      <c r="AN945" s="95"/>
      <c r="AO945" s="95"/>
      <c r="AP945" s="95"/>
      <c r="AQ945" s="95"/>
      <c r="AR945" s="95"/>
      <c r="AS945" s="95"/>
      <c r="AT945" s="95"/>
      <c r="AU945" s="95"/>
      <c r="AV945" s="95"/>
      <c r="AW945" s="95"/>
      <c r="AX945" s="95"/>
      <c r="AY945" s="95"/>
      <c r="AZ945" s="95"/>
      <c r="BA945" s="95"/>
      <c r="BB945" s="95"/>
      <c r="BC945" s="95"/>
      <c r="BD945" s="95"/>
      <c r="BE945" s="95"/>
      <c r="BF945" s="95"/>
      <c r="BG945" s="95"/>
      <c r="BH945" s="95"/>
      <c r="BI945" s="95"/>
      <c r="BJ945" s="95"/>
      <c r="BK945" s="95"/>
      <c r="BL945" s="95"/>
      <c r="BM945" s="95"/>
      <c r="BN945" s="95"/>
      <c r="BO945" s="95"/>
      <c r="BP945" s="95"/>
      <c r="BQ945" s="95"/>
      <c r="BR945" s="95"/>
      <c r="BS945" s="95"/>
      <c r="BT945" s="95"/>
      <c r="BU945" s="95"/>
      <c r="BV945" s="95"/>
      <c r="BW945" s="95"/>
      <c r="BX945" s="95"/>
      <c r="BY945" s="95"/>
      <c r="BZ945" s="95"/>
      <c r="CA945" s="95"/>
      <c r="CB945" s="95"/>
      <c r="CC945" s="95"/>
      <c r="CD945" s="95"/>
      <c r="CE945" s="95"/>
      <c r="CF945" s="95"/>
      <c r="CG945" s="95"/>
      <c r="CH945" s="95"/>
      <c r="CI945" s="95"/>
      <c r="CJ945" s="95"/>
      <c r="CK945" s="95"/>
      <c r="CL945" s="95"/>
      <c r="CM945" s="95"/>
      <c r="CN945" s="95"/>
      <c r="CO945" s="95"/>
      <c r="CP945" s="95"/>
      <c r="CQ945" s="95"/>
      <c r="CR945" s="95"/>
      <c r="CS945" s="95"/>
      <c r="CT945" s="95"/>
      <c r="CU945" s="95"/>
      <c r="CV945" s="95"/>
      <c r="CW945" s="95"/>
      <c r="CX945" s="95"/>
      <c r="CY945" s="95"/>
      <c r="CZ945" s="95"/>
      <c r="DA945" s="95"/>
      <c r="DB945" s="95"/>
      <c r="DC945" s="95"/>
      <c r="DD945" s="95"/>
      <c r="DE945" s="95"/>
      <c r="DF945" s="95"/>
      <c r="DG945" s="95"/>
      <c r="DH945" s="95"/>
      <c r="DI945" s="95"/>
      <c r="DJ945" s="95"/>
      <c r="DK945" s="95"/>
      <c r="DL945" s="95"/>
      <c r="DM945" s="95"/>
      <c r="DN945" s="95"/>
      <c r="DO945" s="95"/>
      <c r="DP945" s="95"/>
      <c r="DQ945" s="95"/>
      <c r="DR945" s="95"/>
      <c r="DS945" s="95"/>
      <c r="DT945" s="95"/>
      <c r="DU945" s="95"/>
      <c r="DV945" s="95"/>
      <c r="DW945" s="95"/>
      <c r="DX945" s="95"/>
      <c r="DY945" s="95"/>
      <c r="DZ945" s="95"/>
      <c r="EA945" s="95"/>
      <c r="EB945" s="95"/>
      <c r="EC945" s="95"/>
      <c r="ED945" s="95"/>
      <c r="EE945" s="95"/>
      <c r="EF945" s="95"/>
      <c r="EG945" s="95"/>
      <c r="EH945" s="95"/>
      <c r="EI945" s="95"/>
      <c r="EJ945" s="95"/>
      <c r="EK945" s="95"/>
      <c r="EL945" s="95"/>
      <c r="EM945" s="95"/>
      <c r="EN945" s="95"/>
      <c r="EO945" s="95"/>
      <c r="EP945" s="95"/>
      <c r="EQ945" s="95"/>
      <c r="ER945" s="95"/>
      <c r="ES945" s="95"/>
      <c r="ET945" s="95"/>
      <c r="EU945" s="95"/>
      <c r="EV945" s="95"/>
      <c r="EW945" s="95"/>
      <c r="EX945" s="95"/>
      <c r="EY945" s="95"/>
      <c r="EZ945" s="95"/>
      <c r="FA945" s="95"/>
      <c r="FB945" s="95"/>
      <c r="FC945" s="95"/>
      <c r="FD945" s="95"/>
      <c r="FE945" s="95"/>
      <c r="FF945" s="95"/>
      <c r="FG945" s="95"/>
      <c r="FH945" s="95"/>
      <c r="FI945" s="95"/>
      <c r="FJ945" s="95"/>
      <c r="FK945" s="95"/>
      <c r="FL945" s="95"/>
      <c r="FM945" s="95"/>
      <c r="FN945" s="95"/>
      <c r="FO945" s="95"/>
      <c r="FP945" s="95"/>
      <c r="FQ945" s="95"/>
      <c r="FR945" s="95"/>
      <c r="FS945" s="95"/>
      <c r="FT945" s="95"/>
      <c r="FU945" s="95"/>
      <c r="FV945" s="95"/>
      <c r="FW945" s="95"/>
      <c r="FX945" s="95"/>
      <c r="FY945" s="95"/>
      <c r="FZ945" s="95"/>
      <c r="GA945" s="95"/>
      <c r="GB945" s="95"/>
      <c r="GC945" s="95"/>
      <c r="GD945" s="95"/>
      <c r="GE945" s="95"/>
      <c r="GF945" s="95"/>
      <c r="GG945" s="95"/>
      <c r="GH945" s="95"/>
      <c r="GI945" s="95"/>
      <c r="GJ945" s="95"/>
      <c r="GK945" s="95"/>
      <c r="GL945" s="95"/>
      <c r="GM945" s="95"/>
      <c r="GN945" s="95"/>
      <c r="GO945" s="95"/>
      <c r="GP945" s="95"/>
      <c r="GQ945" s="95"/>
      <c r="GR945" s="95"/>
      <c r="GS945" s="95"/>
      <c r="GT945" s="95"/>
      <c r="GU945" s="95"/>
      <c r="GV945" s="95"/>
      <c r="GW945" s="95"/>
      <c r="GX945" s="95"/>
      <c r="GY945" s="95"/>
      <c r="GZ945" s="95"/>
      <c r="HA945" s="95"/>
      <c r="HB945" s="95"/>
      <c r="HC945" s="95"/>
      <c r="HD945" s="95"/>
      <c r="HE945" s="95"/>
      <c r="HF945" s="95"/>
      <c r="HG945" s="95"/>
      <c r="HH945" s="95"/>
      <c r="HI945" s="95"/>
      <c r="HJ945" s="95"/>
      <c r="HK945" s="95"/>
      <c r="HL945" s="95"/>
      <c r="HM945" s="95"/>
      <c r="HN945" s="95"/>
      <c r="HO945" s="95"/>
      <c r="HP945" s="95"/>
      <c r="HQ945" s="95"/>
      <c r="HR945" s="95"/>
      <c r="HS945" s="95"/>
      <c r="HT945" s="95"/>
      <c r="HU945" s="95"/>
      <c r="HV945" s="95"/>
      <c r="HW945" s="95"/>
      <c r="HX945" s="95"/>
      <c r="HY945" s="95"/>
      <c r="HZ945" s="95"/>
      <c r="IA945" s="95"/>
      <c r="IB945" s="95"/>
      <c r="IC945" s="95"/>
      <c r="ID945" s="95"/>
      <c r="IE945" s="95"/>
      <c r="IF945" s="95"/>
      <c r="IG945" s="95"/>
      <c r="IH945" s="95"/>
      <c r="II945" s="95"/>
      <c r="IJ945" s="95"/>
      <c r="IK945" s="95"/>
      <c r="IL945" s="95"/>
      <c r="IM945" s="95"/>
      <c r="IN945" s="95"/>
      <c r="IO945" s="95"/>
      <c r="IP945" s="95"/>
      <c r="IQ945" s="95"/>
      <c r="IR945" s="95"/>
      <c r="IS945" s="95"/>
      <c r="IT945" s="95"/>
      <c r="IU945" s="95"/>
      <c r="IV945" s="95"/>
    </row>
    <row r="946" spans="1:256" s="83" customFormat="1">
      <c r="A946" s="31">
        <v>37</v>
      </c>
      <c r="B946" s="124" t="s">
        <v>1319</v>
      </c>
      <c r="C946" s="36" t="s">
        <v>822</v>
      </c>
      <c r="D946" s="31" t="s">
        <v>24</v>
      </c>
      <c r="E946" s="106" t="s">
        <v>427</v>
      </c>
      <c r="F946" s="121">
        <v>450</v>
      </c>
      <c r="G946" s="122">
        <v>7</v>
      </c>
      <c r="H946" s="84">
        <f t="shared" si="55"/>
        <v>3150</v>
      </c>
      <c r="I946" s="84">
        <f t="shared" si="56"/>
        <v>3748.5</v>
      </c>
      <c r="J946" s="82">
        <f t="shared" si="57"/>
        <v>632.53012048192761</v>
      </c>
      <c r="K946" s="78" t="s">
        <v>26</v>
      </c>
      <c r="L946" s="78"/>
      <c r="M946" s="78"/>
      <c r="N946" s="78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  <c r="AI946" s="95"/>
      <c r="AJ946" s="95"/>
      <c r="AK946" s="95"/>
      <c r="AL946" s="95"/>
      <c r="AM946" s="95"/>
      <c r="AN946" s="95"/>
      <c r="AO946" s="95"/>
      <c r="AP946" s="95"/>
      <c r="AQ946" s="95"/>
      <c r="AR946" s="95"/>
      <c r="AS946" s="95"/>
      <c r="AT946" s="95"/>
      <c r="AU946" s="95"/>
      <c r="AV946" s="95"/>
      <c r="AW946" s="95"/>
      <c r="AX946" s="95"/>
      <c r="AY946" s="95"/>
      <c r="AZ946" s="95"/>
      <c r="BA946" s="95"/>
      <c r="BB946" s="95"/>
      <c r="BC946" s="95"/>
      <c r="BD946" s="95"/>
      <c r="BE946" s="95"/>
      <c r="BF946" s="95"/>
      <c r="BG946" s="95"/>
      <c r="BH946" s="95"/>
      <c r="BI946" s="95"/>
      <c r="BJ946" s="95"/>
      <c r="BK946" s="95"/>
      <c r="BL946" s="95"/>
      <c r="BM946" s="95"/>
      <c r="BN946" s="95"/>
      <c r="BO946" s="95"/>
      <c r="BP946" s="95"/>
      <c r="BQ946" s="95"/>
      <c r="BR946" s="95"/>
      <c r="BS946" s="95"/>
      <c r="BT946" s="95"/>
      <c r="BU946" s="95"/>
      <c r="BV946" s="95"/>
      <c r="BW946" s="95"/>
      <c r="BX946" s="95"/>
      <c r="BY946" s="95"/>
      <c r="BZ946" s="95"/>
      <c r="CA946" s="95"/>
      <c r="CB946" s="95"/>
      <c r="CC946" s="95"/>
      <c r="CD946" s="95"/>
      <c r="CE946" s="95"/>
      <c r="CF946" s="95"/>
      <c r="CG946" s="95"/>
      <c r="CH946" s="95"/>
      <c r="CI946" s="95"/>
      <c r="CJ946" s="95"/>
      <c r="CK946" s="95"/>
      <c r="CL946" s="95"/>
      <c r="CM946" s="95"/>
      <c r="CN946" s="95"/>
      <c r="CO946" s="95"/>
      <c r="CP946" s="95"/>
      <c r="CQ946" s="95"/>
      <c r="CR946" s="95"/>
      <c r="CS946" s="95"/>
      <c r="CT946" s="95"/>
      <c r="CU946" s="95"/>
      <c r="CV946" s="95"/>
      <c r="CW946" s="95"/>
      <c r="CX946" s="95"/>
      <c r="CY946" s="95"/>
      <c r="CZ946" s="95"/>
      <c r="DA946" s="95"/>
      <c r="DB946" s="95"/>
      <c r="DC946" s="95"/>
      <c r="DD946" s="95"/>
      <c r="DE946" s="95"/>
      <c r="DF946" s="95"/>
      <c r="DG946" s="95"/>
      <c r="DH946" s="95"/>
      <c r="DI946" s="95"/>
      <c r="DJ946" s="95"/>
      <c r="DK946" s="95"/>
      <c r="DL946" s="95"/>
      <c r="DM946" s="95"/>
      <c r="DN946" s="95"/>
      <c r="DO946" s="95"/>
      <c r="DP946" s="95"/>
      <c r="DQ946" s="95"/>
      <c r="DR946" s="95"/>
      <c r="DS946" s="95"/>
      <c r="DT946" s="95"/>
      <c r="DU946" s="95"/>
      <c r="DV946" s="95"/>
      <c r="DW946" s="95"/>
      <c r="DX946" s="95"/>
      <c r="DY946" s="95"/>
      <c r="DZ946" s="95"/>
      <c r="EA946" s="95"/>
      <c r="EB946" s="95"/>
      <c r="EC946" s="95"/>
      <c r="ED946" s="95"/>
      <c r="EE946" s="95"/>
      <c r="EF946" s="95"/>
      <c r="EG946" s="95"/>
      <c r="EH946" s="95"/>
      <c r="EI946" s="95"/>
      <c r="EJ946" s="95"/>
      <c r="EK946" s="95"/>
      <c r="EL946" s="95"/>
      <c r="EM946" s="95"/>
      <c r="EN946" s="95"/>
      <c r="EO946" s="95"/>
      <c r="EP946" s="95"/>
      <c r="EQ946" s="95"/>
      <c r="ER946" s="95"/>
      <c r="ES946" s="95"/>
      <c r="ET946" s="95"/>
      <c r="EU946" s="95"/>
      <c r="EV946" s="95"/>
      <c r="EW946" s="95"/>
      <c r="EX946" s="95"/>
      <c r="EY946" s="95"/>
      <c r="EZ946" s="95"/>
      <c r="FA946" s="95"/>
      <c r="FB946" s="95"/>
      <c r="FC946" s="95"/>
      <c r="FD946" s="95"/>
      <c r="FE946" s="95"/>
      <c r="FF946" s="95"/>
      <c r="FG946" s="95"/>
      <c r="FH946" s="95"/>
      <c r="FI946" s="95"/>
      <c r="FJ946" s="95"/>
      <c r="FK946" s="95"/>
      <c r="FL946" s="95"/>
      <c r="FM946" s="95"/>
      <c r="FN946" s="95"/>
      <c r="FO946" s="95"/>
      <c r="FP946" s="95"/>
      <c r="FQ946" s="95"/>
      <c r="FR946" s="95"/>
      <c r="FS946" s="95"/>
      <c r="FT946" s="95"/>
      <c r="FU946" s="95"/>
      <c r="FV946" s="95"/>
      <c r="FW946" s="95"/>
      <c r="FX946" s="95"/>
      <c r="FY946" s="95"/>
      <c r="FZ946" s="95"/>
      <c r="GA946" s="95"/>
      <c r="GB946" s="95"/>
      <c r="GC946" s="95"/>
      <c r="GD946" s="95"/>
      <c r="GE946" s="95"/>
      <c r="GF946" s="95"/>
      <c r="GG946" s="95"/>
      <c r="GH946" s="95"/>
      <c r="GI946" s="95"/>
      <c r="GJ946" s="95"/>
      <c r="GK946" s="95"/>
      <c r="GL946" s="95"/>
      <c r="GM946" s="95"/>
      <c r="GN946" s="95"/>
      <c r="GO946" s="95"/>
      <c r="GP946" s="95"/>
      <c r="GQ946" s="95"/>
      <c r="GR946" s="95"/>
      <c r="GS946" s="95"/>
      <c r="GT946" s="95"/>
      <c r="GU946" s="95"/>
      <c r="GV946" s="95"/>
      <c r="GW946" s="95"/>
      <c r="GX946" s="95"/>
      <c r="GY946" s="95"/>
      <c r="GZ946" s="95"/>
      <c r="HA946" s="95"/>
      <c r="HB946" s="95"/>
      <c r="HC946" s="95"/>
      <c r="HD946" s="95"/>
      <c r="HE946" s="95"/>
      <c r="HF946" s="95"/>
      <c r="HG946" s="95"/>
      <c r="HH946" s="95"/>
      <c r="HI946" s="95"/>
      <c r="HJ946" s="95"/>
      <c r="HK946" s="95"/>
      <c r="HL946" s="95"/>
      <c r="HM946" s="95"/>
      <c r="HN946" s="95"/>
      <c r="HO946" s="95"/>
      <c r="HP946" s="95"/>
      <c r="HQ946" s="95"/>
      <c r="HR946" s="95"/>
      <c r="HS946" s="95"/>
      <c r="HT946" s="95"/>
      <c r="HU946" s="95"/>
      <c r="HV946" s="95"/>
      <c r="HW946" s="95"/>
      <c r="HX946" s="95"/>
      <c r="HY946" s="95"/>
      <c r="HZ946" s="95"/>
      <c r="IA946" s="95"/>
      <c r="IB946" s="95"/>
      <c r="IC946" s="95"/>
      <c r="ID946" s="95"/>
      <c r="IE946" s="95"/>
      <c r="IF946" s="95"/>
      <c r="IG946" s="95"/>
      <c r="IH946" s="95"/>
      <c r="II946" s="95"/>
      <c r="IJ946" s="95"/>
      <c r="IK946" s="95"/>
      <c r="IL946" s="95"/>
      <c r="IM946" s="95"/>
      <c r="IN946" s="95"/>
      <c r="IO946" s="95"/>
      <c r="IP946" s="95"/>
      <c r="IQ946" s="95"/>
      <c r="IR946" s="95"/>
      <c r="IS946" s="95"/>
      <c r="IT946" s="95"/>
      <c r="IU946" s="95"/>
      <c r="IV946" s="95"/>
    </row>
    <row r="947" spans="1:256" s="83" customFormat="1">
      <c r="A947" s="31">
        <v>38</v>
      </c>
      <c r="B947" s="124" t="s">
        <v>1320</v>
      </c>
      <c r="C947" s="36" t="s">
        <v>822</v>
      </c>
      <c r="D947" s="31" t="s">
        <v>24</v>
      </c>
      <c r="E947" s="106" t="s">
        <v>427</v>
      </c>
      <c r="F947" s="121">
        <v>100</v>
      </c>
      <c r="G947" s="122">
        <v>8</v>
      </c>
      <c r="H947" s="84">
        <f t="shared" si="55"/>
        <v>800</v>
      </c>
      <c r="I947" s="84">
        <f t="shared" si="56"/>
        <v>952</v>
      </c>
      <c r="J947" s="82">
        <f t="shared" si="57"/>
        <v>160.64257028112448</v>
      </c>
      <c r="K947" s="78" t="s">
        <v>26</v>
      </c>
      <c r="L947" s="78"/>
      <c r="M947" s="78"/>
      <c r="N947" s="78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  <c r="AI947" s="95"/>
      <c r="AJ947" s="95"/>
      <c r="AK947" s="95"/>
      <c r="AL947" s="95"/>
      <c r="AM947" s="95"/>
      <c r="AN947" s="95"/>
      <c r="AO947" s="95"/>
      <c r="AP947" s="95"/>
      <c r="AQ947" s="95"/>
      <c r="AR947" s="95"/>
      <c r="AS947" s="95"/>
      <c r="AT947" s="95"/>
      <c r="AU947" s="95"/>
      <c r="AV947" s="95"/>
      <c r="AW947" s="95"/>
      <c r="AX947" s="95"/>
      <c r="AY947" s="95"/>
      <c r="AZ947" s="95"/>
      <c r="BA947" s="95"/>
      <c r="BB947" s="95"/>
      <c r="BC947" s="95"/>
      <c r="BD947" s="95"/>
      <c r="BE947" s="95"/>
      <c r="BF947" s="95"/>
      <c r="BG947" s="95"/>
      <c r="BH947" s="95"/>
      <c r="BI947" s="95"/>
      <c r="BJ947" s="95"/>
      <c r="BK947" s="95"/>
      <c r="BL947" s="95"/>
      <c r="BM947" s="95"/>
      <c r="BN947" s="95"/>
      <c r="BO947" s="95"/>
      <c r="BP947" s="95"/>
      <c r="BQ947" s="95"/>
      <c r="BR947" s="95"/>
      <c r="BS947" s="95"/>
      <c r="BT947" s="95"/>
      <c r="BU947" s="95"/>
      <c r="BV947" s="95"/>
      <c r="BW947" s="95"/>
      <c r="BX947" s="95"/>
      <c r="BY947" s="95"/>
      <c r="BZ947" s="95"/>
      <c r="CA947" s="95"/>
      <c r="CB947" s="95"/>
      <c r="CC947" s="95"/>
      <c r="CD947" s="95"/>
      <c r="CE947" s="95"/>
      <c r="CF947" s="95"/>
      <c r="CG947" s="95"/>
      <c r="CH947" s="95"/>
      <c r="CI947" s="95"/>
      <c r="CJ947" s="95"/>
      <c r="CK947" s="95"/>
      <c r="CL947" s="95"/>
      <c r="CM947" s="95"/>
      <c r="CN947" s="95"/>
      <c r="CO947" s="95"/>
      <c r="CP947" s="95"/>
      <c r="CQ947" s="95"/>
      <c r="CR947" s="95"/>
      <c r="CS947" s="95"/>
      <c r="CT947" s="95"/>
      <c r="CU947" s="95"/>
      <c r="CV947" s="95"/>
      <c r="CW947" s="95"/>
      <c r="CX947" s="95"/>
      <c r="CY947" s="95"/>
      <c r="CZ947" s="95"/>
      <c r="DA947" s="95"/>
      <c r="DB947" s="95"/>
      <c r="DC947" s="95"/>
      <c r="DD947" s="95"/>
      <c r="DE947" s="95"/>
      <c r="DF947" s="95"/>
      <c r="DG947" s="95"/>
      <c r="DH947" s="95"/>
      <c r="DI947" s="95"/>
      <c r="DJ947" s="95"/>
      <c r="DK947" s="95"/>
      <c r="DL947" s="95"/>
      <c r="DM947" s="95"/>
      <c r="DN947" s="95"/>
      <c r="DO947" s="95"/>
      <c r="DP947" s="95"/>
      <c r="DQ947" s="95"/>
      <c r="DR947" s="95"/>
      <c r="DS947" s="95"/>
      <c r="DT947" s="95"/>
      <c r="DU947" s="95"/>
      <c r="DV947" s="95"/>
      <c r="DW947" s="95"/>
      <c r="DX947" s="95"/>
      <c r="DY947" s="95"/>
      <c r="DZ947" s="95"/>
      <c r="EA947" s="95"/>
      <c r="EB947" s="95"/>
      <c r="EC947" s="95"/>
      <c r="ED947" s="95"/>
      <c r="EE947" s="95"/>
      <c r="EF947" s="95"/>
      <c r="EG947" s="95"/>
      <c r="EH947" s="95"/>
      <c r="EI947" s="95"/>
      <c r="EJ947" s="95"/>
      <c r="EK947" s="95"/>
      <c r="EL947" s="95"/>
      <c r="EM947" s="95"/>
      <c r="EN947" s="95"/>
      <c r="EO947" s="95"/>
      <c r="EP947" s="95"/>
      <c r="EQ947" s="95"/>
      <c r="ER947" s="95"/>
      <c r="ES947" s="95"/>
      <c r="ET947" s="95"/>
      <c r="EU947" s="95"/>
      <c r="EV947" s="95"/>
      <c r="EW947" s="95"/>
      <c r="EX947" s="95"/>
      <c r="EY947" s="95"/>
      <c r="EZ947" s="95"/>
      <c r="FA947" s="95"/>
      <c r="FB947" s="95"/>
      <c r="FC947" s="95"/>
      <c r="FD947" s="95"/>
      <c r="FE947" s="95"/>
      <c r="FF947" s="95"/>
      <c r="FG947" s="95"/>
      <c r="FH947" s="95"/>
      <c r="FI947" s="95"/>
      <c r="FJ947" s="95"/>
      <c r="FK947" s="95"/>
      <c r="FL947" s="95"/>
      <c r="FM947" s="95"/>
      <c r="FN947" s="95"/>
      <c r="FO947" s="95"/>
      <c r="FP947" s="95"/>
      <c r="FQ947" s="95"/>
      <c r="FR947" s="95"/>
      <c r="FS947" s="95"/>
      <c r="FT947" s="95"/>
      <c r="FU947" s="95"/>
      <c r="FV947" s="95"/>
      <c r="FW947" s="95"/>
      <c r="FX947" s="95"/>
      <c r="FY947" s="95"/>
      <c r="FZ947" s="95"/>
      <c r="GA947" s="95"/>
      <c r="GB947" s="95"/>
      <c r="GC947" s="95"/>
      <c r="GD947" s="95"/>
      <c r="GE947" s="95"/>
      <c r="GF947" s="95"/>
      <c r="GG947" s="95"/>
      <c r="GH947" s="95"/>
      <c r="GI947" s="95"/>
      <c r="GJ947" s="95"/>
      <c r="GK947" s="95"/>
      <c r="GL947" s="95"/>
      <c r="GM947" s="95"/>
      <c r="GN947" s="95"/>
      <c r="GO947" s="95"/>
      <c r="GP947" s="95"/>
      <c r="GQ947" s="95"/>
      <c r="GR947" s="95"/>
      <c r="GS947" s="95"/>
      <c r="GT947" s="95"/>
      <c r="GU947" s="95"/>
      <c r="GV947" s="95"/>
      <c r="GW947" s="95"/>
      <c r="GX947" s="95"/>
      <c r="GY947" s="95"/>
      <c r="GZ947" s="95"/>
      <c r="HA947" s="95"/>
      <c r="HB947" s="95"/>
      <c r="HC947" s="95"/>
      <c r="HD947" s="95"/>
      <c r="HE947" s="95"/>
      <c r="HF947" s="95"/>
      <c r="HG947" s="95"/>
      <c r="HH947" s="95"/>
      <c r="HI947" s="95"/>
      <c r="HJ947" s="95"/>
      <c r="HK947" s="95"/>
      <c r="HL947" s="95"/>
      <c r="HM947" s="95"/>
      <c r="HN947" s="95"/>
      <c r="HO947" s="95"/>
      <c r="HP947" s="95"/>
      <c r="HQ947" s="95"/>
      <c r="HR947" s="95"/>
      <c r="HS947" s="95"/>
      <c r="HT947" s="95"/>
      <c r="HU947" s="95"/>
      <c r="HV947" s="95"/>
      <c r="HW947" s="95"/>
      <c r="HX947" s="95"/>
      <c r="HY947" s="95"/>
      <c r="HZ947" s="95"/>
      <c r="IA947" s="95"/>
      <c r="IB947" s="95"/>
      <c r="IC947" s="95"/>
      <c r="ID947" s="95"/>
      <c r="IE947" s="95"/>
      <c r="IF947" s="95"/>
      <c r="IG947" s="95"/>
      <c r="IH947" s="95"/>
      <c r="II947" s="95"/>
      <c r="IJ947" s="95"/>
      <c r="IK947" s="95"/>
      <c r="IL947" s="95"/>
      <c r="IM947" s="95"/>
      <c r="IN947" s="95"/>
      <c r="IO947" s="95"/>
      <c r="IP947" s="95"/>
      <c r="IQ947" s="95"/>
      <c r="IR947" s="95"/>
      <c r="IS947" s="95"/>
      <c r="IT947" s="95"/>
      <c r="IU947" s="95"/>
      <c r="IV947" s="95"/>
    </row>
    <row r="948" spans="1:256" s="83" customFormat="1">
      <c r="A948" s="31">
        <v>39</v>
      </c>
      <c r="B948" s="124" t="s">
        <v>1321</v>
      </c>
      <c r="C948" s="36" t="s">
        <v>822</v>
      </c>
      <c r="D948" s="31" t="s">
        <v>24</v>
      </c>
      <c r="E948" s="106" t="s">
        <v>427</v>
      </c>
      <c r="F948" s="121">
        <v>50</v>
      </c>
      <c r="G948" s="122">
        <v>6.5</v>
      </c>
      <c r="H948" s="84">
        <f t="shared" si="55"/>
        <v>325</v>
      </c>
      <c r="I948" s="84">
        <f t="shared" si="56"/>
        <v>386.75</v>
      </c>
      <c r="J948" s="82">
        <f t="shared" si="57"/>
        <v>65.261044176706818</v>
      </c>
      <c r="K948" s="78" t="s">
        <v>26</v>
      </c>
      <c r="L948" s="78"/>
      <c r="M948" s="78"/>
      <c r="N948" s="78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  <c r="AI948" s="95"/>
      <c r="AJ948" s="95"/>
      <c r="AK948" s="95"/>
      <c r="AL948" s="95"/>
      <c r="AM948" s="95"/>
      <c r="AN948" s="95"/>
      <c r="AO948" s="95"/>
      <c r="AP948" s="95"/>
      <c r="AQ948" s="95"/>
      <c r="AR948" s="95"/>
      <c r="AS948" s="95"/>
      <c r="AT948" s="95"/>
      <c r="AU948" s="95"/>
      <c r="AV948" s="95"/>
      <c r="AW948" s="95"/>
      <c r="AX948" s="95"/>
      <c r="AY948" s="95"/>
      <c r="AZ948" s="95"/>
      <c r="BA948" s="95"/>
      <c r="BB948" s="95"/>
      <c r="BC948" s="95"/>
      <c r="BD948" s="95"/>
      <c r="BE948" s="95"/>
      <c r="BF948" s="95"/>
      <c r="BG948" s="95"/>
      <c r="BH948" s="95"/>
      <c r="BI948" s="95"/>
      <c r="BJ948" s="95"/>
      <c r="BK948" s="95"/>
      <c r="BL948" s="95"/>
      <c r="BM948" s="95"/>
      <c r="BN948" s="95"/>
      <c r="BO948" s="95"/>
      <c r="BP948" s="95"/>
      <c r="BQ948" s="95"/>
      <c r="BR948" s="95"/>
      <c r="BS948" s="95"/>
      <c r="BT948" s="95"/>
      <c r="BU948" s="95"/>
      <c r="BV948" s="95"/>
      <c r="BW948" s="95"/>
      <c r="BX948" s="95"/>
      <c r="BY948" s="95"/>
      <c r="BZ948" s="95"/>
      <c r="CA948" s="95"/>
      <c r="CB948" s="95"/>
      <c r="CC948" s="95"/>
      <c r="CD948" s="95"/>
      <c r="CE948" s="95"/>
      <c r="CF948" s="95"/>
      <c r="CG948" s="95"/>
      <c r="CH948" s="95"/>
      <c r="CI948" s="95"/>
      <c r="CJ948" s="95"/>
      <c r="CK948" s="95"/>
      <c r="CL948" s="95"/>
      <c r="CM948" s="95"/>
      <c r="CN948" s="95"/>
      <c r="CO948" s="95"/>
      <c r="CP948" s="95"/>
      <c r="CQ948" s="95"/>
      <c r="CR948" s="95"/>
      <c r="CS948" s="95"/>
      <c r="CT948" s="95"/>
      <c r="CU948" s="95"/>
      <c r="CV948" s="95"/>
      <c r="CW948" s="95"/>
      <c r="CX948" s="95"/>
      <c r="CY948" s="95"/>
      <c r="CZ948" s="95"/>
      <c r="DA948" s="95"/>
      <c r="DB948" s="95"/>
      <c r="DC948" s="95"/>
      <c r="DD948" s="95"/>
      <c r="DE948" s="95"/>
      <c r="DF948" s="95"/>
      <c r="DG948" s="95"/>
      <c r="DH948" s="95"/>
      <c r="DI948" s="95"/>
      <c r="DJ948" s="95"/>
      <c r="DK948" s="95"/>
      <c r="DL948" s="95"/>
      <c r="DM948" s="95"/>
      <c r="DN948" s="95"/>
      <c r="DO948" s="95"/>
      <c r="DP948" s="95"/>
      <c r="DQ948" s="95"/>
      <c r="DR948" s="95"/>
      <c r="DS948" s="95"/>
      <c r="DT948" s="95"/>
      <c r="DU948" s="95"/>
      <c r="DV948" s="95"/>
      <c r="DW948" s="95"/>
      <c r="DX948" s="95"/>
      <c r="DY948" s="95"/>
      <c r="DZ948" s="95"/>
      <c r="EA948" s="95"/>
      <c r="EB948" s="95"/>
      <c r="EC948" s="95"/>
      <c r="ED948" s="95"/>
      <c r="EE948" s="95"/>
      <c r="EF948" s="95"/>
      <c r="EG948" s="95"/>
      <c r="EH948" s="95"/>
      <c r="EI948" s="95"/>
      <c r="EJ948" s="95"/>
      <c r="EK948" s="95"/>
      <c r="EL948" s="95"/>
      <c r="EM948" s="95"/>
      <c r="EN948" s="95"/>
      <c r="EO948" s="95"/>
      <c r="EP948" s="95"/>
      <c r="EQ948" s="95"/>
      <c r="ER948" s="95"/>
      <c r="ES948" s="95"/>
      <c r="ET948" s="95"/>
      <c r="EU948" s="95"/>
      <c r="EV948" s="95"/>
      <c r="EW948" s="95"/>
      <c r="EX948" s="95"/>
      <c r="EY948" s="95"/>
      <c r="EZ948" s="95"/>
      <c r="FA948" s="95"/>
      <c r="FB948" s="95"/>
      <c r="FC948" s="95"/>
      <c r="FD948" s="95"/>
      <c r="FE948" s="95"/>
      <c r="FF948" s="95"/>
      <c r="FG948" s="95"/>
      <c r="FH948" s="95"/>
      <c r="FI948" s="95"/>
      <c r="FJ948" s="95"/>
      <c r="FK948" s="95"/>
      <c r="FL948" s="95"/>
      <c r="FM948" s="95"/>
      <c r="FN948" s="95"/>
      <c r="FO948" s="95"/>
      <c r="FP948" s="95"/>
      <c r="FQ948" s="95"/>
      <c r="FR948" s="95"/>
      <c r="FS948" s="95"/>
      <c r="FT948" s="95"/>
      <c r="FU948" s="95"/>
      <c r="FV948" s="95"/>
      <c r="FW948" s="95"/>
      <c r="FX948" s="95"/>
      <c r="FY948" s="95"/>
      <c r="FZ948" s="95"/>
      <c r="GA948" s="95"/>
      <c r="GB948" s="95"/>
      <c r="GC948" s="95"/>
      <c r="GD948" s="95"/>
      <c r="GE948" s="95"/>
      <c r="GF948" s="95"/>
      <c r="GG948" s="95"/>
      <c r="GH948" s="95"/>
      <c r="GI948" s="95"/>
      <c r="GJ948" s="95"/>
      <c r="GK948" s="95"/>
      <c r="GL948" s="95"/>
      <c r="GM948" s="95"/>
      <c r="GN948" s="95"/>
      <c r="GO948" s="95"/>
      <c r="GP948" s="95"/>
      <c r="GQ948" s="95"/>
      <c r="GR948" s="95"/>
      <c r="GS948" s="95"/>
      <c r="GT948" s="95"/>
      <c r="GU948" s="95"/>
      <c r="GV948" s="95"/>
      <c r="GW948" s="95"/>
      <c r="GX948" s="95"/>
      <c r="GY948" s="95"/>
      <c r="GZ948" s="95"/>
      <c r="HA948" s="95"/>
      <c r="HB948" s="95"/>
      <c r="HC948" s="95"/>
      <c r="HD948" s="95"/>
      <c r="HE948" s="95"/>
      <c r="HF948" s="95"/>
      <c r="HG948" s="95"/>
      <c r="HH948" s="95"/>
      <c r="HI948" s="95"/>
      <c r="HJ948" s="95"/>
      <c r="HK948" s="95"/>
      <c r="HL948" s="95"/>
      <c r="HM948" s="95"/>
      <c r="HN948" s="95"/>
      <c r="HO948" s="95"/>
      <c r="HP948" s="95"/>
      <c r="HQ948" s="95"/>
      <c r="HR948" s="95"/>
      <c r="HS948" s="95"/>
      <c r="HT948" s="95"/>
      <c r="HU948" s="95"/>
      <c r="HV948" s="95"/>
      <c r="HW948" s="95"/>
      <c r="HX948" s="95"/>
      <c r="HY948" s="95"/>
      <c r="HZ948" s="95"/>
      <c r="IA948" s="95"/>
      <c r="IB948" s="95"/>
      <c r="IC948" s="95"/>
      <c r="ID948" s="95"/>
      <c r="IE948" s="95"/>
      <c r="IF948" s="95"/>
      <c r="IG948" s="95"/>
      <c r="IH948" s="95"/>
      <c r="II948" s="95"/>
      <c r="IJ948" s="95"/>
      <c r="IK948" s="95"/>
      <c r="IL948" s="95"/>
      <c r="IM948" s="95"/>
      <c r="IN948" s="95"/>
      <c r="IO948" s="95"/>
      <c r="IP948" s="95"/>
      <c r="IQ948" s="95"/>
      <c r="IR948" s="95"/>
      <c r="IS948" s="95"/>
      <c r="IT948" s="95"/>
      <c r="IU948" s="95"/>
      <c r="IV948" s="95"/>
    </row>
    <row r="949" spans="1:256" s="6" customFormat="1">
      <c r="A949" s="31"/>
      <c r="B949" s="60" t="s">
        <v>1322</v>
      </c>
      <c r="C949" s="60"/>
      <c r="D949" s="60"/>
      <c r="E949" s="60"/>
      <c r="F949" s="137"/>
      <c r="G949" s="138"/>
      <c r="H949" s="43">
        <f t="shared" si="55"/>
        <v>0</v>
      </c>
      <c r="I949" s="43">
        <f t="shared" si="56"/>
        <v>0</v>
      </c>
      <c r="J949" s="30">
        <f t="shared" si="57"/>
        <v>0</v>
      </c>
      <c r="K949" s="60"/>
      <c r="L949" s="31"/>
      <c r="M949" s="31"/>
      <c r="N949" s="31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  <c r="CY949" s="2"/>
      <c r="CZ949" s="2"/>
      <c r="DA949" s="2"/>
      <c r="DB949" s="2"/>
      <c r="DC949" s="2"/>
      <c r="DD949" s="2"/>
      <c r="DE949" s="2"/>
      <c r="DF949" s="2"/>
      <c r="DG949" s="2"/>
      <c r="DH949" s="2"/>
      <c r="DI949" s="2"/>
      <c r="DJ949" s="2"/>
      <c r="DK949" s="2"/>
      <c r="DL949" s="2"/>
      <c r="DM949" s="2"/>
      <c r="DN949" s="2"/>
      <c r="DO949" s="2"/>
      <c r="DP949" s="2"/>
      <c r="DQ949" s="2"/>
      <c r="DR949" s="2"/>
      <c r="DS949" s="2"/>
      <c r="DT949" s="2"/>
      <c r="DU949" s="2"/>
      <c r="DV949" s="2"/>
      <c r="DW949" s="2"/>
      <c r="DX949" s="2"/>
      <c r="DY949" s="2"/>
      <c r="DZ949" s="2"/>
      <c r="EA949" s="2"/>
      <c r="EB949" s="2"/>
      <c r="EC949" s="2"/>
      <c r="ED949" s="2"/>
      <c r="EE949" s="2"/>
      <c r="EF949" s="2"/>
      <c r="EG949" s="2"/>
      <c r="EH949" s="2"/>
      <c r="EI949" s="2"/>
      <c r="EJ949" s="2"/>
      <c r="EK949" s="2"/>
      <c r="EL949" s="2"/>
      <c r="EM949" s="2"/>
      <c r="EN949" s="2"/>
      <c r="EO949" s="2"/>
      <c r="EP949" s="2"/>
      <c r="EQ949" s="2"/>
      <c r="ER949" s="2"/>
      <c r="ES949" s="2"/>
      <c r="ET949" s="2"/>
      <c r="EU949" s="2"/>
      <c r="EV949" s="2"/>
      <c r="EW949" s="2"/>
      <c r="EX949" s="2"/>
      <c r="EY949" s="2"/>
      <c r="EZ949" s="2"/>
      <c r="FA949" s="2"/>
      <c r="FB949" s="2"/>
      <c r="FC949" s="2"/>
      <c r="FD949" s="2"/>
      <c r="FE949" s="2"/>
      <c r="FF949" s="2"/>
      <c r="FG949" s="2"/>
      <c r="FH949" s="2"/>
      <c r="FI949" s="2"/>
      <c r="FJ949" s="2"/>
      <c r="FK949" s="2"/>
      <c r="FL949" s="2"/>
      <c r="FM949" s="2"/>
      <c r="FN949" s="2"/>
      <c r="FO949" s="2"/>
      <c r="FP949" s="2"/>
      <c r="FQ949" s="2"/>
      <c r="FR949" s="2"/>
      <c r="FS949" s="2"/>
      <c r="FT949" s="2"/>
      <c r="FU949" s="2"/>
      <c r="FV949" s="2"/>
      <c r="FW949" s="2"/>
      <c r="FX949" s="2"/>
      <c r="FY949" s="2"/>
      <c r="FZ949" s="2"/>
      <c r="GA949" s="2"/>
      <c r="GB949" s="2"/>
      <c r="GC949" s="2"/>
      <c r="GD949" s="2"/>
      <c r="GE949" s="2"/>
      <c r="GF949" s="2"/>
      <c r="GG949" s="2"/>
      <c r="GH949" s="2"/>
      <c r="GI949" s="2"/>
      <c r="GJ949" s="2"/>
      <c r="GK949" s="2"/>
      <c r="GL949" s="2"/>
      <c r="GM949" s="2"/>
      <c r="GN949" s="2"/>
      <c r="GO949" s="2"/>
      <c r="GP949" s="2"/>
      <c r="GQ949" s="2"/>
      <c r="GR949" s="2"/>
      <c r="GS949" s="2"/>
      <c r="GT949" s="2"/>
      <c r="GU949" s="2"/>
      <c r="GV949" s="2"/>
      <c r="GW949" s="2"/>
      <c r="GX949" s="2"/>
      <c r="GY949" s="2"/>
      <c r="GZ949" s="2"/>
      <c r="HA949" s="2"/>
      <c r="HB949" s="2"/>
      <c r="HC949" s="2"/>
      <c r="HD949" s="2"/>
      <c r="HE949" s="2"/>
      <c r="HF949" s="2"/>
      <c r="HG949" s="2"/>
      <c r="HH949" s="2"/>
      <c r="HI949" s="2"/>
      <c r="HJ949" s="2"/>
      <c r="HK949" s="2"/>
      <c r="HL949" s="2"/>
      <c r="HM949" s="2"/>
      <c r="HN949" s="2"/>
      <c r="HO949" s="2"/>
      <c r="HP949" s="2"/>
      <c r="HQ949" s="2"/>
      <c r="HR949" s="2"/>
      <c r="HS949" s="2"/>
      <c r="HT949" s="2"/>
      <c r="HU949" s="2"/>
      <c r="HV949" s="2"/>
      <c r="HW949" s="2"/>
      <c r="HX949" s="2"/>
      <c r="HY949" s="2"/>
      <c r="HZ949" s="2"/>
      <c r="IA949" s="2"/>
      <c r="IB949" s="2"/>
      <c r="IC949" s="2"/>
      <c r="ID949" s="2"/>
      <c r="IE949" s="2"/>
      <c r="IF949" s="2"/>
      <c r="IG949" s="2"/>
      <c r="IH949" s="2"/>
      <c r="II949" s="2"/>
      <c r="IJ949" s="2"/>
      <c r="IK949" s="2"/>
      <c r="IL949" s="2"/>
      <c r="IM949" s="2"/>
      <c r="IN949" s="2"/>
      <c r="IO949" s="2"/>
      <c r="IP949" s="2"/>
      <c r="IQ949" s="2"/>
      <c r="IR949" s="2"/>
      <c r="IS949" s="2"/>
      <c r="IT949" s="2"/>
      <c r="IU949" s="2"/>
      <c r="IV949" s="2"/>
    </row>
    <row r="950" spans="1:256" s="83" customFormat="1" ht="25.5">
      <c r="A950" s="78">
        <v>1</v>
      </c>
      <c r="B950" s="139" t="s">
        <v>1117</v>
      </c>
      <c r="C950" s="19" t="s">
        <v>1171</v>
      </c>
      <c r="D950" s="31" t="s">
        <v>24</v>
      </c>
      <c r="E950" s="98" t="s">
        <v>39</v>
      </c>
      <c r="F950" s="140">
        <v>30000</v>
      </c>
      <c r="G950" s="141">
        <v>0.27</v>
      </c>
      <c r="H950" s="142">
        <f t="shared" si="55"/>
        <v>8100.0000000000009</v>
      </c>
      <c r="I950" s="142">
        <f t="shared" si="56"/>
        <v>9639</v>
      </c>
      <c r="J950" s="82">
        <f t="shared" si="57"/>
        <v>1626.5060240963855</v>
      </c>
      <c r="K950" s="98" t="s">
        <v>26</v>
      </c>
      <c r="L950" s="78"/>
      <c r="M950" s="78"/>
      <c r="N950" s="78"/>
    </row>
    <row r="951" spans="1:256" s="83" customFormat="1" ht="15.75" customHeight="1">
      <c r="A951" s="78">
        <v>2</v>
      </c>
      <c r="B951" s="143" t="s">
        <v>1119</v>
      </c>
      <c r="C951" s="36" t="s">
        <v>1223</v>
      </c>
      <c r="D951" s="31" t="s">
        <v>24</v>
      </c>
      <c r="E951" s="123" t="s">
        <v>427</v>
      </c>
      <c r="F951" s="144">
        <v>4000</v>
      </c>
      <c r="G951" s="145">
        <v>0.18</v>
      </c>
      <c r="H951" s="84">
        <f t="shared" si="55"/>
        <v>720</v>
      </c>
      <c r="I951" s="84">
        <f t="shared" si="56"/>
        <v>856.8</v>
      </c>
      <c r="J951" s="82">
        <f t="shared" si="57"/>
        <v>144.57831325301203</v>
      </c>
      <c r="K951" s="78" t="s">
        <v>26</v>
      </c>
      <c r="L951" s="98"/>
      <c r="M951" s="98"/>
      <c r="N951" s="98"/>
    </row>
    <row r="952" spans="1:256" s="83" customFormat="1">
      <c r="A952" s="78">
        <v>3</v>
      </c>
      <c r="B952" s="143" t="s">
        <v>1124</v>
      </c>
      <c r="C952" s="284" t="s">
        <v>1223</v>
      </c>
      <c r="D952" s="26" t="s">
        <v>24</v>
      </c>
      <c r="E952" s="146" t="s">
        <v>427</v>
      </c>
      <c r="F952" s="144">
        <v>700</v>
      </c>
      <c r="G952" s="145">
        <v>19.68</v>
      </c>
      <c r="H952" s="81">
        <f t="shared" si="55"/>
        <v>13776</v>
      </c>
      <c r="I952" s="81">
        <f t="shared" si="56"/>
        <v>16393.439999999999</v>
      </c>
      <c r="J952" s="82">
        <f t="shared" si="57"/>
        <v>2766.2650602409635</v>
      </c>
      <c r="K952" s="86" t="s">
        <v>26</v>
      </c>
      <c r="L952" s="147"/>
      <c r="M952" s="147"/>
      <c r="N952" s="78"/>
    </row>
    <row r="953" spans="1:256" s="83" customFormat="1">
      <c r="A953" s="78">
        <v>4</v>
      </c>
      <c r="B953" s="143" t="s">
        <v>1125</v>
      </c>
      <c r="C953" s="36" t="s">
        <v>1223</v>
      </c>
      <c r="D953" s="31" t="s">
        <v>24</v>
      </c>
      <c r="E953" s="123" t="s">
        <v>427</v>
      </c>
      <c r="F953" s="144">
        <v>16300</v>
      </c>
      <c r="G953" s="145">
        <v>0.12</v>
      </c>
      <c r="H953" s="81">
        <f t="shared" si="55"/>
        <v>1956</v>
      </c>
      <c r="I953" s="81">
        <f t="shared" si="56"/>
        <v>2327.64</v>
      </c>
      <c r="J953" s="82">
        <f t="shared" si="57"/>
        <v>392.77108433734935</v>
      </c>
      <c r="K953" s="78" t="s">
        <v>26</v>
      </c>
      <c r="L953" s="78"/>
      <c r="M953" s="78"/>
      <c r="N953" s="78"/>
    </row>
    <row r="954" spans="1:256" s="83" customFormat="1">
      <c r="A954" s="78">
        <v>5</v>
      </c>
      <c r="B954" s="143" t="s">
        <v>1126</v>
      </c>
      <c r="C954" s="36" t="s">
        <v>1223</v>
      </c>
      <c r="D954" s="31" t="s">
        <v>24</v>
      </c>
      <c r="E954" s="123" t="s">
        <v>427</v>
      </c>
      <c r="F954" s="144">
        <v>12000</v>
      </c>
      <c r="G954" s="145">
        <v>0.11</v>
      </c>
      <c r="H954" s="81">
        <f t="shared" si="55"/>
        <v>1320</v>
      </c>
      <c r="I954" s="81">
        <f t="shared" si="56"/>
        <v>1570.8</v>
      </c>
      <c r="J954" s="82">
        <f t="shared" si="57"/>
        <v>265.06024096385539</v>
      </c>
      <c r="K954" s="78" t="s">
        <v>26</v>
      </c>
      <c r="L954" s="86"/>
      <c r="M954" s="86"/>
      <c r="N954" s="86"/>
    </row>
    <row r="955" spans="1:256" s="83" customFormat="1">
      <c r="A955" s="78">
        <v>6</v>
      </c>
      <c r="B955" s="143" t="s">
        <v>1127</v>
      </c>
      <c r="C955" s="36" t="s">
        <v>1223</v>
      </c>
      <c r="D955" s="31" t="s">
        <v>24</v>
      </c>
      <c r="E955" s="123" t="s">
        <v>427</v>
      </c>
      <c r="F955" s="144">
        <v>12000</v>
      </c>
      <c r="G955" s="145">
        <v>0.11</v>
      </c>
      <c r="H955" s="81">
        <f t="shared" ref="H955:H1020" si="58">F955*G955</f>
        <v>1320</v>
      </c>
      <c r="I955" s="81">
        <f t="shared" ref="I955:I1020" si="59">H955*1.19</f>
        <v>1570.8</v>
      </c>
      <c r="J955" s="82">
        <f t="shared" ref="J955:J1020" si="60">H955/4.98</f>
        <v>265.06024096385539</v>
      </c>
      <c r="K955" s="78" t="s">
        <v>26</v>
      </c>
      <c r="L955" s="86"/>
      <c r="M955" s="86"/>
      <c r="N955" s="86"/>
    </row>
    <row r="956" spans="1:256" s="83" customFormat="1">
      <c r="A956" s="78">
        <v>7</v>
      </c>
      <c r="B956" s="143" t="s">
        <v>1135</v>
      </c>
      <c r="C956" s="36" t="s">
        <v>1223</v>
      </c>
      <c r="D956" s="31" t="s">
        <v>24</v>
      </c>
      <c r="E956" s="123" t="s">
        <v>427</v>
      </c>
      <c r="F956" s="144">
        <v>12000</v>
      </c>
      <c r="G956" s="145">
        <v>0.1</v>
      </c>
      <c r="H956" s="81">
        <f t="shared" si="58"/>
        <v>1200</v>
      </c>
      <c r="I956" s="81">
        <f t="shared" si="59"/>
        <v>1428</v>
      </c>
      <c r="J956" s="82">
        <f t="shared" si="60"/>
        <v>240.96385542168673</v>
      </c>
      <c r="K956" s="78" t="s">
        <v>26</v>
      </c>
      <c r="L956" s="86"/>
      <c r="M956" s="86"/>
      <c r="N956" s="86"/>
    </row>
    <row r="957" spans="1:256" s="83" customFormat="1">
      <c r="A957" s="78">
        <v>8</v>
      </c>
      <c r="B957" s="143" t="s">
        <v>1323</v>
      </c>
      <c r="C957" s="36" t="s">
        <v>1324</v>
      </c>
      <c r="D957" s="31" t="s">
        <v>24</v>
      </c>
      <c r="E957" s="106" t="s">
        <v>427</v>
      </c>
      <c r="F957" s="144">
        <v>200</v>
      </c>
      <c r="G957" s="145">
        <v>0.55000000000000004</v>
      </c>
      <c r="H957" s="81">
        <f t="shared" si="58"/>
        <v>110.00000000000001</v>
      </c>
      <c r="I957" s="81">
        <f t="shared" si="59"/>
        <v>130.9</v>
      </c>
      <c r="J957" s="82">
        <f t="shared" si="60"/>
        <v>22.08835341365462</v>
      </c>
      <c r="K957" s="78" t="s">
        <v>26</v>
      </c>
      <c r="L957" s="86"/>
      <c r="M957" s="86"/>
      <c r="N957" s="86"/>
    </row>
    <row r="958" spans="1:256" s="83" customFormat="1">
      <c r="A958" s="78">
        <v>9</v>
      </c>
      <c r="B958" s="143" t="s">
        <v>1168</v>
      </c>
      <c r="C958" s="19" t="s">
        <v>1325</v>
      </c>
      <c r="D958" s="39" t="s">
        <v>24</v>
      </c>
      <c r="E958" s="89" t="s">
        <v>36</v>
      </c>
      <c r="F958" s="144">
        <v>600</v>
      </c>
      <c r="G958" s="145">
        <v>0.45</v>
      </c>
      <c r="H958" s="92">
        <f t="shared" si="58"/>
        <v>270</v>
      </c>
      <c r="I958" s="92">
        <f t="shared" si="59"/>
        <v>321.3</v>
      </c>
      <c r="J958" s="82">
        <f t="shared" si="60"/>
        <v>54.21686746987951</v>
      </c>
      <c r="K958" s="78" t="s">
        <v>26</v>
      </c>
      <c r="L958" s="86"/>
      <c r="M958" s="86"/>
      <c r="N958" s="86"/>
    </row>
    <row r="959" spans="1:256" s="83" customFormat="1">
      <c r="A959" s="78">
        <v>10</v>
      </c>
      <c r="B959" s="143" t="s">
        <v>1172</v>
      </c>
      <c r="C959" s="37" t="s">
        <v>1326</v>
      </c>
      <c r="D959" s="39" t="s">
        <v>24</v>
      </c>
      <c r="E959" s="89" t="s">
        <v>36</v>
      </c>
      <c r="F959" s="144">
        <v>6000</v>
      </c>
      <c r="G959" s="145">
        <v>0.45</v>
      </c>
      <c r="H959" s="104">
        <f t="shared" si="58"/>
        <v>2700</v>
      </c>
      <c r="I959" s="104">
        <f t="shared" si="59"/>
        <v>3213</v>
      </c>
      <c r="J959" s="82">
        <f t="shared" si="60"/>
        <v>542.16867469879514</v>
      </c>
      <c r="K959" s="89" t="s">
        <v>26</v>
      </c>
      <c r="L959" s="86"/>
      <c r="M959" s="86"/>
      <c r="N959" s="86"/>
    </row>
    <row r="960" spans="1:256" s="83" customFormat="1">
      <c r="A960" s="78">
        <v>11</v>
      </c>
      <c r="B960" s="143" t="s">
        <v>1174</v>
      </c>
      <c r="C960" s="31" t="s">
        <v>822</v>
      </c>
      <c r="D960" s="31" t="s">
        <v>24</v>
      </c>
      <c r="E960" s="78" t="s">
        <v>39</v>
      </c>
      <c r="F960" s="144">
        <v>18000</v>
      </c>
      <c r="G960" s="145">
        <v>0.45</v>
      </c>
      <c r="H960" s="84">
        <f t="shared" si="58"/>
        <v>8100</v>
      </c>
      <c r="I960" s="84">
        <f t="shared" si="59"/>
        <v>9639</v>
      </c>
      <c r="J960" s="82">
        <f t="shared" si="60"/>
        <v>1626.5060240963853</v>
      </c>
      <c r="K960" s="78" t="s">
        <v>26</v>
      </c>
      <c r="L960" s="86"/>
      <c r="M960" s="86"/>
      <c r="N960" s="86"/>
    </row>
    <row r="961" spans="1:14" s="83" customFormat="1">
      <c r="A961" s="78">
        <v>12</v>
      </c>
      <c r="B961" s="143" t="s">
        <v>1176</v>
      </c>
      <c r="C961" s="19" t="s">
        <v>1327</v>
      </c>
      <c r="D961" s="19" t="s">
        <v>24</v>
      </c>
      <c r="E961" s="98" t="s">
        <v>427</v>
      </c>
      <c r="F961" s="144">
        <v>12000</v>
      </c>
      <c r="G961" s="145">
        <v>0.48</v>
      </c>
      <c r="H961" s="84">
        <f t="shared" si="58"/>
        <v>5760</v>
      </c>
      <c r="I961" s="142">
        <f t="shared" si="59"/>
        <v>6854.4</v>
      </c>
      <c r="J961" s="82">
        <f t="shared" si="60"/>
        <v>1156.6265060240962</v>
      </c>
      <c r="K961" s="98" t="s">
        <v>26</v>
      </c>
      <c r="L961" s="148"/>
      <c r="M961" s="86"/>
      <c r="N961" s="86"/>
    </row>
    <row r="962" spans="1:14" s="83" customFormat="1" ht="20.25" customHeight="1">
      <c r="A962" s="78">
        <v>13</v>
      </c>
      <c r="B962" s="143" t="s">
        <v>1178</v>
      </c>
      <c r="C962" s="31" t="s">
        <v>822</v>
      </c>
      <c r="D962" s="31" t="s">
        <v>24</v>
      </c>
      <c r="E962" s="78" t="s">
        <v>36</v>
      </c>
      <c r="F962" s="144">
        <v>800</v>
      </c>
      <c r="G962" s="145">
        <v>0.49</v>
      </c>
      <c r="H962" s="84">
        <f t="shared" si="58"/>
        <v>392</v>
      </c>
      <c r="I962" s="84">
        <f t="shared" si="59"/>
        <v>466.47999999999996</v>
      </c>
      <c r="J962" s="82">
        <f t="shared" si="60"/>
        <v>78.714859437751002</v>
      </c>
      <c r="K962" s="78" t="s">
        <v>26</v>
      </c>
      <c r="L962" s="149"/>
      <c r="M962" s="98"/>
      <c r="N962" s="98"/>
    </row>
    <row r="963" spans="1:14" s="83" customFormat="1" ht="51">
      <c r="A963" s="78">
        <v>14</v>
      </c>
      <c r="B963" s="139" t="s">
        <v>1188</v>
      </c>
      <c r="C963" s="26" t="s">
        <v>1328</v>
      </c>
      <c r="D963" s="26" t="s">
        <v>24</v>
      </c>
      <c r="E963" s="86" t="s">
        <v>427</v>
      </c>
      <c r="F963" s="144">
        <v>10</v>
      </c>
      <c r="G963" s="145">
        <v>92</v>
      </c>
      <c r="H963" s="81">
        <f t="shared" si="58"/>
        <v>920</v>
      </c>
      <c r="I963" s="81">
        <f t="shared" si="59"/>
        <v>1094.8</v>
      </c>
      <c r="J963" s="82">
        <f t="shared" si="60"/>
        <v>184.73895582329317</v>
      </c>
      <c r="K963" s="86" t="s">
        <v>26</v>
      </c>
      <c r="L963" s="147"/>
      <c r="M963" s="147"/>
      <c r="N963" s="78"/>
    </row>
    <row r="964" spans="1:14" s="83" customFormat="1">
      <c r="A964" s="78">
        <v>15</v>
      </c>
      <c r="B964" s="143" t="s">
        <v>1329</v>
      </c>
      <c r="C964" s="31" t="s">
        <v>1330</v>
      </c>
      <c r="D964" s="31" t="s">
        <v>24</v>
      </c>
      <c r="E964" s="78" t="s">
        <v>371</v>
      </c>
      <c r="F964" s="144">
        <v>90</v>
      </c>
      <c r="G964" s="150">
        <v>3.7</v>
      </c>
      <c r="H964" s="81">
        <f t="shared" si="58"/>
        <v>333</v>
      </c>
      <c r="I964" s="81">
        <f t="shared" si="59"/>
        <v>396.27</v>
      </c>
      <c r="J964" s="82">
        <f t="shared" si="60"/>
        <v>66.867469879518069</v>
      </c>
      <c r="K964" s="78" t="s">
        <v>26</v>
      </c>
      <c r="L964" s="78"/>
      <c r="M964" s="78"/>
      <c r="N964" s="78"/>
    </row>
    <row r="965" spans="1:14" s="83" customFormat="1">
      <c r="A965" s="78">
        <v>16</v>
      </c>
      <c r="B965" s="143" t="s">
        <v>1195</v>
      </c>
      <c r="C965" s="36" t="s">
        <v>1324</v>
      </c>
      <c r="D965" s="31" t="s">
        <v>24</v>
      </c>
      <c r="E965" s="106" t="s">
        <v>427</v>
      </c>
      <c r="F965" s="144">
        <v>120</v>
      </c>
      <c r="G965" s="150">
        <v>3.7</v>
      </c>
      <c r="H965" s="81">
        <f t="shared" si="58"/>
        <v>444</v>
      </c>
      <c r="I965" s="81">
        <f t="shared" si="59"/>
        <v>528.36</v>
      </c>
      <c r="J965" s="82">
        <f t="shared" si="60"/>
        <v>89.156626506024082</v>
      </c>
      <c r="K965" s="78" t="s">
        <v>26</v>
      </c>
      <c r="L965" s="78"/>
      <c r="M965" s="78"/>
      <c r="N965" s="78"/>
    </row>
    <row r="966" spans="1:14" s="83" customFormat="1">
      <c r="A966" s="78">
        <v>17</v>
      </c>
      <c r="B966" s="143" t="s">
        <v>1196</v>
      </c>
      <c r="C966" s="31" t="s">
        <v>1331</v>
      </c>
      <c r="D966" s="31" t="s">
        <v>24</v>
      </c>
      <c r="E966" s="78" t="s">
        <v>36</v>
      </c>
      <c r="F966" s="144">
        <v>90</v>
      </c>
      <c r="G966" s="150">
        <v>3.7</v>
      </c>
      <c r="H966" s="81">
        <f t="shared" si="58"/>
        <v>333</v>
      </c>
      <c r="I966" s="81">
        <f t="shared" si="59"/>
        <v>396.27</v>
      </c>
      <c r="J966" s="82">
        <f t="shared" si="60"/>
        <v>66.867469879518069</v>
      </c>
      <c r="K966" s="78" t="s">
        <v>26</v>
      </c>
      <c r="L966" s="78"/>
      <c r="M966" s="78"/>
      <c r="N966" s="78"/>
    </row>
    <row r="967" spans="1:14" s="83" customFormat="1">
      <c r="A967" s="78">
        <v>18</v>
      </c>
      <c r="B967" s="143" t="s">
        <v>1197</v>
      </c>
      <c r="C967" s="36" t="s">
        <v>1324</v>
      </c>
      <c r="D967" s="31" t="s">
        <v>24</v>
      </c>
      <c r="E967" s="106" t="s">
        <v>427</v>
      </c>
      <c r="F967" s="144">
        <v>50</v>
      </c>
      <c r="G967" s="150">
        <v>3.7</v>
      </c>
      <c r="H967" s="81">
        <f t="shared" si="58"/>
        <v>185</v>
      </c>
      <c r="I967" s="81">
        <f t="shared" si="59"/>
        <v>220.14999999999998</v>
      </c>
      <c r="J967" s="82">
        <f t="shared" si="60"/>
        <v>37.148594377510037</v>
      </c>
      <c r="K967" s="78" t="s">
        <v>26</v>
      </c>
      <c r="L967" s="78"/>
      <c r="M967" s="78"/>
      <c r="N967" s="78"/>
    </row>
    <row r="968" spans="1:14" s="83" customFormat="1">
      <c r="A968" s="78">
        <v>19</v>
      </c>
      <c r="B968" s="143" t="s">
        <v>1198</v>
      </c>
      <c r="C968" s="31" t="s">
        <v>1332</v>
      </c>
      <c r="D968" s="31" t="s">
        <v>24</v>
      </c>
      <c r="E968" s="78" t="s">
        <v>36</v>
      </c>
      <c r="F968" s="144">
        <v>3000</v>
      </c>
      <c r="G968" s="145">
        <v>8.3000000000000004E-2</v>
      </c>
      <c r="H968" s="81">
        <f t="shared" si="58"/>
        <v>249</v>
      </c>
      <c r="I968" s="81">
        <f t="shared" si="59"/>
        <v>296.31</v>
      </c>
      <c r="J968" s="82">
        <f t="shared" si="60"/>
        <v>49.999999999999993</v>
      </c>
      <c r="K968" s="78" t="s">
        <v>26</v>
      </c>
      <c r="L968" s="78"/>
      <c r="M968" s="78"/>
      <c r="N968" s="78"/>
    </row>
    <row r="969" spans="1:14" s="83" customFormat="1">
      <c r="A969" s="78">
        <v>20</v>
      </c>
      <c r="B969" s="143" t="s">
        <v>1207</v>
      </c>
      <c r="C969" s="31" t="s">
        <v>1154</v>
      </c>
      <c r="D969" s="31" t="s">
        <v>24</v>
      </c>
      <c r="E969" s="78" t="s">
        <v>36</v>
      </c>
      <c r="F969" s="144">
        <v>792</v>
      </c>
      <c r="G969" s="145">
        <v>11.89</v>
      </c>
      <c r="H969" s="81">
        <f t="shared" si="58"/>
        <v>9416.880000000001</v>
      </c>
      <c r="I969" s="81">
        <f t="shared" si="59"/>
        <v>11206.0872</v>
      </c>
      <c r="J969" s="82">
        <f t="shared" si="60"/>
        <v>1890.9397590361446</v>
      </c>
      <c r="K969" s="78" t="s">
        <v>26</v>
      </c>
      <c r="L969" s="78"/>
      <c r="M969" s="78"/>
      <c r="N969" s="78"/>
    </row>
    <row r="970" spans="1:14" s="83" customFormat="1">
      <c r="A970" s="78">
        <v>21</v>
      </c>
      <c r="B970" s="143" t="s">
        <v>1209</v>
      </c>
      <c r="C970" s="31" t="s">
        <v>1333</v>
      </c>
      <c r="D970" s="31" t="s">
        <v>24</v>
      </c>
      <c r="E970" s="78" t="s">
        <v>36</v>
      </c>
      <c r="F970" s="144">
        <v>600</v>
      </c>
      <c r="G970" s="145">
        <v>11.89</v>
      </c>
      <c r="H970" s="81">
        <f t="shared" si="58"/>
        <v>7134</v>
      </c>
      <c r="I970" s="81">
        <f t="shared" si="59"/>
        <v>8489.4599999999991</v>
      </c>
      <c r="J970" s="82">
        <f t="shared" si="60"/>
        <v>1432.5301204819275</v>
      </c>
      <c r="K970" s="78" t="s">
        <v>26</v>
      </c>
      <c r="L970" s="78"/>
      <c r="M970" s="78"/>
      <c r="N970" s="78"/>
    </row>
    <row r="971" spans="1:14" s="83" customFormat="1">
      <c r="A971" s="78">
        <v>22</v>
      </c>
      <c r="B971" s="143" t="s">
        <v>1210</v>
      </c>
      <c r="C971" s="31" t="s">
        <v>1154</v>
      </c>
      <c r="D971" s="31" t="s">
        <v>24</v>
      </c>
      <c r="E971" s="78" t="s">
        <v>36</v>
      </c>
      <c r="F971" s="144">
        <v>240</v>
      </c>
      <c r="G971" s="145">
        <v>11.89</v>
      </c>
      <c r="H971" s="81">
        <f t="shared" si="58"/>
        <v>2853.6000000000004</v>
      </c>
      <c r="I971" s="81">
        <f t="shared" si="59"/>
        <v>3395.7840000000001</v>
      </c>
      <c r="J971" s="82">
        <f t="shared" si="60"/>
        <v>573.01204819277109</v>
      </c>
      <c r="K971" s="78" t="s">
        <v>26</v>
      </c>
      <c r="L971" s="78"/>
      <c r="M971" s="78"/>
      <c r="N971" s="78"/>
    </row>
    <row r="972" spans="1:14" s="83" customFormat="1">
      <c r="A972" s="78">
        <v>23</v>
      </c>
      <c r="B972" s="143" t="s">
        <v>1211</v>
      </c>
      <c r="C972" s="31" t="s">
        <v>563</v>
      </c>
      <c r="D972" s="31" t="s">
        <v>24</v>
      </c>
      <c r="E972" s="78" t="s">
        <v>39</v>
      </c>
      <c r="F972" s="144">
        <v>240</v>
      </c>
      <c r="G972" s="145">
        <v>11.89</v>
      </c>
      <c r="H972" s="81">
        <f t="shared" si="58"/>
        <v>2853.6000000000004</v>
      </c>
      <c r="I972" s="81">
        <f t="shared" si="59"/>
        <v>3395.7840000000001</v>
      </c>
      <c r="J972" s="82">
        <f t="shared" si="60"/>
        <v>573.01204819277109</v>
      </c>
      <c r="K972" s="78" t="s">
        <v>26</v>
      </c>
      <c r="L972" s="78"/>
      <c r="M972" s="78"/>
      <c r="N972" s="78"/>
    </row>
    <row r="973" spans="1:14" s="83" customFormat="1">
      <c r="A973" s="78">
        <v>24</v>
      </c>
      <c r="B973" s="143" t="s">
        <v>1263</v>
      </c>
      <c r="C973" s="31" t="s">
        <v>1223</v>
      </c>
      <c r="D973" s="31" t="s">
        <v>24</v>
      </c>
      <c r="E973" s="78" t="s">
        <v>36</v>
      </c>
      <c r="F973" s="144">
        <v>7000</v>
      </c>
      <c r="G973" s="145">
        <v>2</v>
      </c>
      <c r="H973" s="81">
        <f t="shared" si="58"/>
        <v>14000</v>
      </c>
      <c r="I973" s="81">
        <f t="shared" si="59"/>
        <v>16660</v>
      </c>
      <c r="J973" s="82">
        <f t="shared" si="60"/>
        <v>2811.2449799196784</v>
      </c>
      <c r="K973" s="78" t="s">
        <v>26</v>
      </c>
      <c r="L973" s="78"/>
      <c r="M973" s="78"/>
      <c r="N973" s="78"/>
    </row>
    <row r="974" spans="1:14" s="83" customFormat="1">
      <c r="A974" s="78">
        <v>25</v>
      </c>
      <c r="B974" s="143" t="s">
        <v>1265</v>
      </c>
      <c r="C974" s="31" t="s">
        <v>1154</v>
      </c>
      <c r="D974" s="31" t="s">
        <v>24</v>
      </c>
      <c r="E974" s="78" t="s">
        <v>39</v>
      </c>
      <c r="F974" s="144">
        <v>4000</v>
      </c>
      <c r="G974" s="145">
        <v>2.9</v>
      </c>
      <c r="H974" s="81">
        <f t="shared" si="58"/>
        <v>11600</v>
      </c>
      <c r="I974" s="81">
        <f t="shared" si="59"/>
        <v>13804</v>
      </c>
      <c r="J974" s="82">
        <f t="shared" si="60"/>
        <v>2329.3172690763049</v>
      </c>
      <c r="K974" s="78" t="s">
        <v>26</v>
      </c>
      <c r="L974" s="78"/>
      <c r="M974" s="78"/>
      <c r="N974" s="78"/>
    </row>
    <row r="975" spans="1:14" s="83" customFormat="1">
      <c r="A975" s="78">
        <v>26</v>
      </c>
      <c r="B975" s="143" t="s">
        <v>1266</v>
      </c>
      <c r="C975" s="36" t="s">
        <v>1334</v>
      </c>
      <c r="D975" s="31" t="s">
        <v>24</v>
      </c>
      <c r="E975" s="123" t="s">
        <v>427</v>
      </c>
      <c r="F975" s="144">
        <v>6000</v>
      </c>
      <c r="G975" s="145">
        <v>3.8</v>
      </c>
      <c r="H975" s="81">
        <f t="shared" si="58"/>
        <v>22800</v>
      </c>
      <c r="I975" s="81">
        <f t="shared" si="59"/>
        <v>27132</v>
      </c>
      <c r="J975" s="82">
        <f t="shared" si="60"/>
        <v>4578.3132530120474</v>
      </c>
      <c r="K975" s="78" t="s">
        <v>26</v>
      </c>
      <c r="L975" s="78"/>
      <c r="M975" s="78"/>
      <c r="N975" s="78"/>
    </row>
    <row r="976" spans="1:14" s="83" customFormat="1">
      <c r="A976" s="78">
        <v>27</v>
      </c>
      <c r="B976" s="143" t="s">
        <v>1267</v>
      </c>
      <c r="C976" s="31" t="s">
        <v>1335</v>
      </c>
      <c r="D976" s="31" t="s">
        <v>24</v>
      </c>
      <c r="E976" s="78" t="s">
        <v>39</v>
      </c>
      <c r="F976" s="144">
        <v>1000</v>
      </c>
      <c r="G976" s="150">
        <v>1.9</v>
      </c>
      <c r="H976" s="81">
        <f t="shared" si="58"/>
        <v>1900</v>
      </c>
      <c r="I976" s="81">
        <f t="shared" si="59"/>
        <v>2261</v>
      </c>
      <c r="J976" s="82">
        <f t="shared" si="60"/>
        <v>381.52610441767064</v>
      </c>
      <c r="K976" s="78" t="s">
        <v>26</v>
      </c>
      <c r="L976" s="78"/>
      <c r="M976" s="78"/>
      <c r="N976" s="78"/>
    </row>
    <row r="977" spans="1:14" s="83" customFormat="1">
      <c r="A977" s="78">
        <v>28</v>
      </c>
      <c r="B977" s="143" t="s">
        <v>1269</v>
      </c>
      <c r="C977" s="31" t="s">
        <v>1335</v>
      </c>
      <c r="D977" s="31" t="s">
        <v>24</v>
      </c>
      <c r="E977" s="78" t="s">
        <v>39</v>
      </c>
      <c r="F977" s="144">
        <v>1000</v>
      </c>
      <c r="G977" s="150">
        <v>2.85</v>
      </c>
      <c r="H977" s="81">
        <f t="shared" si="58"/>
        <v>2850</v>
      </c>
      <c r="I977" s="81">
        <f t="shared" si="59"/>
        <v>3391.5</v>
      </c>
      <c r="J977" s="82">
        <f t="shared" si="60"/>
        <v>572.28915662650593</v>
      </c>
      <c r="K977" s="78" t="s">
        <v>26</v>
      </c>
      <c r="L977" s="78"/>
      <c r="M977" s="78"/>
      <c r="N977" s="78"/>
    </row>
    <row r="978" spans="1:14" s="83" customFormat="1">
      <c r="A978" s="78">
        <v>29</v>
      </c>
      <c r="B978" s="143" t="s">
        <v>1270</v>
      </c>
      <c r="C978" s="31" t="s">
        <v>1335</v>
      </c>
      <c r="D978" s="31" t="s">
        <v>24</v>
      </c>
      <c r="E978" s="78" t="s">
        <v>39</v>
      </c>
      <c r="F978" s="144">
        <v>2000</v>
      </c>
      <c r="G978" s="150">
        <v>3.85</v>
      </c>
      <c r="H978" s="81">
        <f t="shared" si="58"/>
        <v>7700</v>
      </c>
      <c r="I978" s="81">
        <f t="shared" si="59"/>
        <v>9163</v>
      </c>
      <c r="J978" s="82">
        <f t="shared" si="60"/>
        <v>1546.1847389558231</v>
      </c>
      <c r="K978" s="78" t="s">
        <v>26</v>
      </c>
      <c r="L978" s="78"/>
      <c r="M978" s="78"/>
      <c r="N978" s="78"/>
    </row>
    <row r="979" spans="1:14" s="83" customFormat="1" ht="51">
      <c r="A979" s="78">
        <v>30</v>
      </c>
      <c r="B979" s="139" t="s">
        <v>1336</v>
      </c>
      <c r="C979" s="31" t="s">
        <v>1335</v>
      </c>
      <c r="D979" s="31" t="s">
        <v>24</v>
      </c>
      <c r="E979" s="78" t="s">
        <v>39</v>
      </c>
      <c r="F979" s="144">
        <v>150</v>
      </c>
      <c r="G979" s="150">
        <v>1.17</v>
      </c>
      <c r="H979" s="81">
        <f t="shared" si="58"/>
        <v>175.5</v>
      </c>
      <c r="I979" s="81">
        <f t="shared" si="59"/>
        <v>208.845</v>
      </c>
      <c r="J979" s="82">
        <f t="shared" si="60"/>
        <v>35.240963855421683</v>
      </c>
      <c r="K979" s="78" t="s">
        <v>26</v>
      </c>
      <c r="L979" s="78"/>
      <c r="M979" s="78"/>
      <c r="N979" s="78"/>
    </row>
    <row r="980" spans="1:14" s="83" customFormat="1" ht="51">
      <c r="A980" s="78">
        <v>31</v>
      </c>
      <c r="B980" s="139" t="s">
        <v>1337</v>
      </c>
      <c r="C980" s="31" t="s">
        <v>1335</v>
      </c>
      <c r="D980" s="31" t="s">
        <v>24</v>
      </c>
      <c r="E980" s="78" t="s">
        <v>39</v>
      </c>
      <c r="F980" s="144">
        <v>150</v>
      </c>
      <c r="G980" s="150">
        <v>1.17</v>
      </c>
      <c r="H980" s="81">
        <f t="shared" si="58"/>
        <v>175.5</v>
      </c>
      <c r="I980" s="81">
        <f t="shared" si="59"/>
        <v>208.845</v>
      </c>
      <c r="J980" s="82">
        <f t="shared" si="60"/>
        <v>35.240963855421683</v>
      </c>
      <c r="K980" s="78" t="s">
        <v>26</v>
      </c>
      <c r="L980" s="78"/>
      <c r="M980" s="78"/>
      <c r="N980" s="78"/>
    </row>
    <row r="981" spans="1:14" s="83" customFormat="1" ht="51">
      <c r="A981" s="78">
        <v>32</v>
      </c>
      <c r="B981" s="139" t="s">
        <v>1338</v>
      </c>
      <c r="C981" s="31" t="s">
        <v>1335</v>
      </c>
      <c r="D981" s="31" t="s">
        <v>24</v>
      </c>
      <c r="E981" s="78" t="s">
        <v>39</v>
      </c>
      <c r="F981" s="144">
        <v>150</v>
      </c>
      <c r="G981" s="150">
        <v>1.17</v>
      </c>
      <c r="H981" s="81">
        <f t="shared" si="58"/>
        <v>175.5</v>
      </c>
      <c r="I981" s="81">
        <f t="shared" si="59"/>
        <v>208.845</v>
      </c>
      <c r="J981" s="82">
        <f t="shared" si="60"/>
        <v>35.240963855421683</v>
      </c>
      <c r="K981" s="78" t="s">
        <v>26</v>
      </c>
      <c r="L981" s="78"/>
      <c r="M981" s="78"/>
      <c r="N981" s="78"/>
    </row>
    <row r="982" spans="1:14" s="83" customFormat="1">
      <c r="A982" s="78">
        <v>33</v>
      </c>
      <c r="B982" s="143" t="s">
        <v>1279</v>
      </c>
      <c r="C982" s="36" t="s">
        <v>1339</v>
      </c>
      <c r="D982" s="31" t="s">
        <v>24</v>
      </c>
      <c r="E982" s="78" t="s">
        <v>39</v>
      </c>
      <c r="F982" s="144">
        <v>550</v>
      </c>
      <c r="G982" s="150">
        <v>1.17</v>
      </c>
      <c r="H982" s="81">
        <f t="shared" si="58"/>
        <v>643.5</v>
      </c>
      <c r="I982" s="81">
        <f t="shared" si="59"/>
        <v>765.76499999999999</v>
      </c>
      <c r="J982" s="82">
        <f t="shared" si="60"/>
        <v>129.2168674698795</v>
      </c>
      <c r="K982" s="78" t="s">
        <v>26</v>
      </c>
      <c r="L982" s="78"/>
      <c r="M982" s="78"/>
      <c r="N982" s="78"/>
    </row>
    <row r="983" spans="1:14" s="83" customFormat="1" ht="38.25">
      <c r="A983" s="78">
        <v>34</v>
      </c>
      <c r="B983" s="139" t="s">
        <v>1340</v>
      </c>
      <c r="C983" s="31" t="s">
        <v>1152</v>
      </c>
      <c r="D983" s="31" t="s">
        <v>24</v>
      </c>
      <c r="E983" s="78" t="s">
        <v>36</v>
      </c>
      <c r="F983" s="144">
        <v>550</v>
      </c>
      <c r="G983" s="150">
        <v>1.17</v>
      </c>
      <c r="H983" s="81">
        <f t="shared" si="58"/>
        <v>643.5</v>
      </c>
      <c r="I983" s="81">
        <f t="shared" si="59"/>
        <v>765.76499999999999</v>
      </c>
      <c r="J983" s="82">
        <f t="shared" si="60"/>
        <v>129.2168674698795</v>
      </c>
      <c r="K983" s="78" t="s">
        <v>26</v>
      </c>
      <c r="L983" s="78"/>
      <c r="M983" s="78"/>
      <c r="N983" s="78"/>
    </row>
    <row r="984" spans="1:14" s="83" customFormat="1" ht="38.25">
      <c r="A984" s="78">
        <v>35</v>
      </c>
      <c r="B984" s="139" t="s">
        <v>1281</v>
      </c>
      <c r="C984" s="36" t="s">
        <v>1223</v>
      </c>
      <c r="D984" s="31" t="s">
        <v>24</v>
      </c>
      <c r="E984" s="106" t="s">
        <v>427</v>
      </c>
      <c r="F984" s="144">
        <v>250</v>
      </c>
      <c r="G984" s="150">
        <v>1.17</v>
      </c>
      <c r="H984" s="81">
        <f t="shared" si="58"/>
        <v>292.5</v>
      </c>
      <c r="I984" s="81">
        <f t="shared" si="59"/>
        <v>348.07499999999999</v>
      </c>
      <c r="J984" s="82">
        <f t="shared" si="60"/>
        <v>58.734939759036138</v>
      </c>
      <c r="K984" s="78" t="s">
        <v>26</v>
      </c>
      <c r="L984" s="78"/>
      <c r="M984" s="78"/>
      <c r="N984" s="78"/>
    </row>
    <row r="985" spans="1:14" s="83" customFormat="1">
      <c r="A985" s="78">
        <v>36</v>
      </c>
      <c r="B985" s="143" t="s">
        <v>1292</v>
      </c>
      <c r="C985" s="36" t="s">
        <v>1341</v>
      </c>
      <c r="D985" s="31" t="s">
        <v>24</v>
      </c>
      <c r="E985" s="106" t="s">
        <v>427</v>
      </c>
      <c r="F985" s="144">
        <v>12000</v>
      </c>
      <c r="G985" s="145">
        <v>0.16</v>
      </c>
      <c r="H985" s="81">
        <f t="shared" si="58"/>
        <v>1920</v>
      </c>
      <c r="I985" s="81">
        <f t="shared" si="59"/>
        <v>2284.7999999999997</v>
      </c>
      <c r="J985" s="82">
        <f t="shared" si="60"/>
        <v>385.54216867469876</v>
      </c>
      <c r="K985" s="78" t="s">
        <v>26</v>
      </c>
      <c r="L985" s="78"/>
      <c r="M985" s="78"/>
      <c r="N985" s="78"/>
    </row>
    <row r="986" spans="1:14" s="83" customFormat="1">
      <c r="A986" s="78">
        <v>37</v>
      </c>
      <c r="B986" s="143" t="s">
        <v>1297</v>
      </c>
      <c r="C986" s="31" t="s">
        <v>1223</v>
      </c>
      <c r="D986" s="31" t="s">
        <v>24</v>
      </c>
      <c r="E986" s="78"/>
      <c r="F986" s="144">
        <v>1000</v>
      </c>
      <c r="G986" s="145">
        <v>0.24</v>
      </c>
      <c r="H986" s="81">
        <f t="shared" si="58"/>
        <v>240</v>
      </c>
      <c r="I986" s="81">
        <f t="shared" si="59"/>
        <v>285.59999999999997</v>
      </c>
      <c r="J986" s="82">
        <f t="shared" si="60"/>
        <v>48.192771084337345</v>
      </c>
      <c r="K986" s="78" t="s">
        <v>26</v>
      </c>
      <c r="L986" s="78"/>
      <c r="M986" s="78"/>
      <c r="N986" s="78"/>
    </row>
    <row r="987" spans="1:14" s="83" customFormat="1">
      <c r="A987" s="78">
        <v>38</v>
      </c>
      <c r="B987" s="143" t="s">
        <v>1299</v>
      </c>
      <c r="C987" s="31" t="s">
        <v>822</v>
      </c>
      <c r="D987" s="31" t="s">
        <v>24</v>
      </c>
      <c r="E987" s="78"/>
      <c r="F987" s="144">
        <v>1000</v>
      </c>
      <c r="G987" s="145">
        <v>0.24</v>
      </c>
      <c r="H987" s="81">
        <f t="shared" si="58"/>
        <v>240</v>
      </c>
      <c r="I987" s="81">
        <f t="shared" si="59"/>
        <v>285.59999999999997</v>
      </c>
      <c r="J987" s="82">
        <f t="shared" si="60"/>
        <v>48.192771084337345</v>
      </c>
      <c r="K987" s="78" t="s">
        <v>26</v>
      </c>
      <c r="L987" s="78"/>
      <c r="M987" s="78"/>
      <c r="N987" s="78"/>
    </row>
    <row r="988" spans="1:14" s="83" customFormat="1">
      <c r="A988" s="78">
        <v>39</v>
      </c>
      <c r="B988" s="143" t="s">
        <v>1300</v>
      </c>
      <c r="C988" s="31" t="s">
        <v>1152</v>
      </c>
      <c r="D988" s="31" t="s">
        <v>24</v>
      </c>
      <c r="E988" s="78" t="s">
        <v>36</v>
      </c>
      <c r="F988" s="144">
        <v>1000</v>
      </c>
      <c r="G988" s="145">
        <v>0.24</v>
      </c>
      <c r="H988" s="81">
        <f t="shared" si="58"/>
        <v>240</v>
      </c>
      <c r="I988" s="81">
        <f t="shared" si="59"/>
        <v>285.59999999999997</v>
      </c>
      <c r="J988" s="82">
        <f t="shared" si="60"/>
        <v>48.192771084337345</v>
      </c>
      <c r="K988" s="78" t="s">
        <v>26</v>
      </c>
      <c r="L988" s="78"/>
      <c r="M988" s="78"/>
      <c r="N988" s="78"/>
    </row>
    <row r="989" spans="1:14" s="83" customFormat="1">
      <c r="A989" s="78">
        <v>40</v>
      </c>
      <c r="B989" s="143" t="s">
        <v>1301</v>
      </c>
      <c r="C989" s="31" t="s">
        <v>1342</v>
      </c>
      <c r="D989" s="31" t="s">
        <v>24</v>
      </c>
      <c r="E989" s="78" t="s">
        <v>36</v>
      </c>
      <c r="F989" s="144">
        <v>1000</v>
      </c>
      <c r="G989" s="145">
        <v>0.24</v>
      </c>
      <c r="H989" s="81">
        <f t="shared" si="58"/>
        <v>240</v>
      </c>
      <c r="I989" s="81">
        <f t="shared" si="59"/>
        <v>285.59999999999997</v>
      </c>
      <c r="J989" s="82">
        <f t="shared" si="60"/>
        <v>48.192771084337345</v>
      </c>
      <c r="K989" s="78" t="s">
        <v>26</v>
      </c>
      <c r="L989" s="78"/>
      <c r="M989" s="78"/>
      <c r="N989" s="78"/>
    </row>
    <row r="990" spans="1:14" s="83" customFormat="1">
      <c r="A990" s="78">
        <v>41</v>
      </c>
      <c r="B990" s="143" t="s">
        <v>1343</v>
      </c>
      <c r="C990" s="31" t="s">
        <v>1342</v>
      </c>
      <c r="D990" s="31" t="s">
        <v>24</v>
      </c>
      <c r="E990" s="78" t="s">
        <v>36</v>
      </c>
      <c r="F990" s="144">
        <v>10000</v>
      </c>
      <c r="G990" s="150">
        <v>1.59</v>
      </c>
      <c r="H990" s="81">
        <f t="shared" si="58"/>
        <v>15900</v>
      </c>
      <c r="I990" s="81">
        <f t="shared" si="59"/>
        <v>18921</v>
      </c>
      <c r="J990" s="82">
        <f t="shared" si="60"/>
        <v>3192.7710843373493</v>
      </c>
      <c r="K990" s="78" t="s">
        <v>26</v>
      </c>
      <c r="L990" s="78"/>
      <c r="M990" s="78"/>
      <c r="N990" s="78"/>
    </row>
    <row r="991" spans="1:14" s="83" customFormat="1">
      <c r="A991" s="78">
        <v>42</v>
      </c>
      <c r="B991" s="143" t="s">
        <v>1306</v>
      </c>
      <c r="C991" s="36" t="s">
        <v>1325</v>
      </c>
      <c r="D991" s="31" t="s">
        <v>24</v>
      </c>
      <c r="E991" s="123" t="s">
        <v>427</v>
      </c>
      <c r="F991" s="144">
        <v>9000</v>
      </c>
      <c r="G991" s="150">
        <v>1.59</v>
      </c>
      <c r="H991" s="81">
        <f t="shared" si="58"/>
        <v>14310</v>
      </c>
      <c r="I991" s="81">
        <f t="shared" si="59"/>
        <v>17028.899999999998</v>
      </c>
      <c r="J991" s="82">
        <f t="shared" si="60"/>
        <v>2873.4939759036142</v>
      </c>
      <c r="K991" s="78" t="s">
        <v>26</v>
      </c>
      <c r="L991" s="78"/>
      <c r="M991" s="78"/>
      <c r="N991" s="78"/>
    </row>
    <row r="992" spans="1:14" s="83" customFormat="1">
      <c r="A992" s="78">
        <v>43</v>
      </c>
      <c r="B992" s="143" t="s">
        <v>1308</v>
      </c>
      <c r="C992" s="36" t="s">
        <v>1325</v>
      </c>
      <c r="D992" s="31" t="s">
        <v>24</v>
      </c>
      <c r="E992" s="123" t="s">
        <v>427</v>
      </c>
      <c r="F992" s="144">
        <v>6000</v>
      </c>
      <c r="G992" s="150">
        <v>1.59</v>
      </c>
      <c r="H992" s="81">
        <f t="shared" si="58"/>
        <v>9540</v>
      </c>
      <c r="I992" s="81">
        <f t="shared" si="59"/>
        <v>11352.6</v>
      </c>
      <c r="J992" s="82">
        <f t="shared" si="60"/>
        <v>1915.6626506024095</v>
      </c>
      <c r="K992" s="78" t="s">
        <v>26</v>
      </c>
      <c r="L992" s="78"/>
      <c r="M992" s="78"/>
      <c r="N992" s="78"/>
    </row>
    <row r="993" spans="1:14" s="83" customFormat="1">
      <c r="A993" s="78">
        <v>44</v>
      </c>
      <c r="B993" s="143" t="s">
        <v>1309</v>
      </c>
      <c r="C993" s="31" t="s">
        <v>563</v>
      </c>
      <c r="D993" s="31" t="s">
        <v>24</v>
      </c>
      <c r="E993" s="78" t="s">
        <v>1185</v>
      </c>
      <c r="F993" s="144">
        <v>2000</v>
      </c>
      <c r="G993" s="150">
        <v>1.59</v>
      </c>
      <c r="H993" s="81">
        <f t="shared" si="58"/>
        <v>3180</v>
      </c>
      <c r="I993" s="81">
        <f t="shared" si="59"/>
        <v>3784.2</v>
      </c>
      <c r="J993" s="82">
        <f t="shared" si="60"/>
        <v>638.55421686746979</v>
      </c>
      <c r="K993" s="78" t="s">
        <v>26</v>
      </c>
      <c r="L993" s="78"/>
      <c r="M993" s="78"/>
      <c r="N993" s="78"/>
    </row>
    <row r="994" spans="1:14" s="83" customFormat="1">
      <c r="A994" s="78">
        <v>45</v>
      </c>
      <c r="B994" s="143" t="s">
        <v>1318</v>
      </c>
      <c r="C994" s="36" t="s">
        <v>1344</v>
      </c>
      <c r="D994" s="31" t="s">
        <v>24</v>
      </c>
      <c r="E994" s="123" t="s">
        <v>427</v>
      </c>
      <c r="F994" s="144">
        <v>30000</v>
      </c>
      <c r="G994" s="145">
        <v>0.12</v>
      </c>
      <c r="H994" s="81">
        <f t="shared" si="58"/>
        <v>3600</v>
      </c>
      <c r="I994" s="81">
        <f t="shared" si="59"/>
        <v>4284</v>
      </c>
      <c r="J994" s="82">
        <f t="shared" si="60"/>
        <v>722.89156626506019</v>
      </c>
      <c r="K994" s="78" t="s">
        <v>26</v>
      </c>
      <c r="L994" s="78"/>
      <c r="M994" s="78"/>
      <c r="N994" s="78"/>
    </row>
    <row r="995" spans="1:14" s="83" customFormat="1">
      <c r="A995" s="78">
        <v>46</v>
      </c>
      <c r="B995" s="143" t="s">
        <v>1319</v>
      </c>
      <c r="C995" s="31" t="s">
        <v>1345</v>
      </c>
      <c r="D995" s="31" t="s">
        <v>24</v>
      </c>
      <c r="E995" s="78" t="s">
        <v>39</v>
      </c>
      <c r="F995" s="144">
        <v>300</v>
      </c>
      <c r="G995" s="145">
        <v>2.36</v>
      </c>
      <c r="H995" s="81">
        <f t="shared" si="58"/>
        <v>708</v>
      </c>
      <c r="I995" s="81">
        <f t="shared" si="59"/>
        <v>842.52</v>
      </c>
      <c r="J995" s="82">
        <f t="shared" si="60"/>
        <v>142.16867469879517</v>
      </c>
      <c r="K995" s="78" t="s">
        <v>26</v>
      </c>
      <c r="L995" s="78"/>
      <c r="M995" s="78"/>
      <c r="N995" s="78"/>
    </row>
    <row r="996" spans="1:14" s="83" customFormat="1">
      <c r="A996" s="78">
        <v>47</v>
      </c>
      <c r="B996" s="143" t="s">
        <v>1320</v>
      </c>
      <c r="C996" s="36" t="s">
        <v>1346</v>
      </c>
      <c r="D996" s="31" t="s">
        <v>24</v>
      </c>
      <c r="E996" s="123" t="s">
        <v>427</v>
      </c>
      <c r="F996" s="144">
        <v>300</v>
      </c>
      <c r="G996" s="145">
        <v>2.94</v>
      </c>
      <c r="H996" s="81">
        <f t="shared" si="58"/>
        <v>882</v>
      </c>
      <c r="I996" s="81">
        <f t="shared" si="59"/>
        <v>1049.58</v>
      </c>
      <c r="J996" s="82">
        <f t="shared" si="60"/>
        <v>177.10843373493975</v>
      </c>
      <c r="K996" s="78" t="s">
        <v>26</v>
      </c>
      <c r="L996" s="78"/>
      <c r="M996" s="78"/>
      <c r="N996" s="78"/>
    </row>
    <row r="997" spans="1:14" s="83" customFormat="1">
      <c r="A997" s="78">
        <v>48</v>
      </c>
      <c r="B997" s="143" t="s">
        <v>1321</v>
      </c>
      <c r="C997" s="36" t="s">
        <v>1346</v>
      </c>
      <c r="D997" s="31" t="s">
        <v>24</v>
      </c>
      <c r="E997" s="123" t="s">
        <v>427</v>
      </c>
      <c r="F997" s="144">
        <v>300</v>
      </c>
      <c r="G997" s="145">
        <v>2.5499999999999998</v>
      </c>
      <c r="H997" s="81">
        <f t="shared" si="58"/>
        <v>765</v>
      </c>
      <c r="I997" s="81">
        <f t="shared" si="59"/>
        <v>910.34999999999991</v>
      </c>
      <c r="J997" s="82">
        <f t="shared" si="60"/>
        <v>153.6144578313253</v>
      </c>
      <c r="K997" s="78" t="s">
        <v>26</v>
      </c>
      <c r="L997" s="78"/>
      <c r="M997" s="78"/>
      <c r="N997" s="78"/>
    </row>
    <row r="998" spans="1:14" s="33" customFormat="1">
      <c r="A998" s="31">
        <v>49</v>
      </c>
      <c r="B998" s="151" t="s">
        <v>1347</v>
      </c>
      <c r="C998" s="36" t="s">
        <v>1346</v>
      </c>
      <c r="D998" s="31" t="s">
        <v>24</v>
      </c>
      <c r="E998" s="126" t="s">
        <v>427</v>
      </c>
      <c r="F998" s="152">
        <v>250</v>
      </c>
      <c r="G998" s="153">
        <v>14</v>
      </c>
      <c r="H998" s="43">
        <f t="shared" si="58"/>
        <v>3500</v>
      </c>
      <c r="I998" s="43">
        <f t="shared" si="59"/>
        <v>4165</v>
      </c>
      <c r="J998" s="30">
        <f t="shared" si="60"/>
        <v>702.81124497991959</v>
      </c>
      <c r="K998" s="31" t="s">
        <v>26</v>
      </c>
      <c r="L998" s="31"/>
      <c r="M998" s="31"/>
      <c r="N998" s="31"/>
    </row>
    <row r="999" spans="1:14" s="83" customFormat="1">
      <c r="A999" s="78">
        <v>50</v>
      </c>
      <c r="B999" s="143" t="s">
        <v>1348</v>
      </c>
      <c r="C999" s="36" t="s">
        <v>1346</v>
      </c>
      <c r="D999" s="31" t="s">
        <v>24</v>
      </c>
      <c r="E999" s="123" t="s">
        <v>427</v>
      </c>
      <c r="F999" s="144">
        <v>50</v>
      </c>
      <c r="G999" s="150">
        <v>65</v>
      </c>
      <c r="H999" s="84">
        <f t="shared" si="58"/>
        <v>3250</v>
      </c>
      <c r="I999" s="84">
        <f t="shared" si="59"/>
        <v>3867.5</v>
      </c>
      <c r="J999" s="82">
        <f t="shared" si="60"/>
        <v>652.61044176706821</v>
      </c>
      <c r="K999" s="78" t="s">
        <v>26</v>
      </c>
      <c r="L999" s="78"/>
      <c r="M999" s="78"/>
      <c r="N999" s="78"/>
    </row>
    <row r="1000" spans="1:14" s="83" customFormat="1">
      <c r="A1000" s="78">
        <v>51</v>
      </c>
      <c r="B1000" s="143" t="s">
        <v>1349</v>
      </c>
      <c r="C1000" s="36" t="s">
        <v>1346</v>
      </c>
      <c r="D1000" s="31" t="s">
        <v>24</v>
      </c>
      <c r="E1000" s="123" t="s">
        <v>427</v>
      </c>
      <c r="F1000" s="144">
        <v>50</v>
      </c>
      <c r="G1000" s="150">
        <v>50</v>
      </c>
      <c r="H1000" s="84">
        <f t="shared" si="58"/>
        <v>2500</v>
      </c>
      <c r="I1000" s="84">
        <f t="shared" si="59"/>
        <v>2975</v>
      </c>
      <c r="J1000" s="82">
        <f t="shared" si="60"/>
        <v>502.008032128514</v>
      </c>
      <c r="K1000" s="78" t="s">
        <v>26</v>
      </c>
      <c r="L1000" s="78"/>
      <c r="M1000" s="78"/>
      <c r="N1000" s="78"/>
    </row>
    <row r="1001" spans="1:14" s="33" customFormat="1">
      <c r="A1001" s="31">
        <v>52</v>
      </c>
      <c r="B1001" s="151" t="s">
        <v>1350</v>
      </c>
      <c r="C1001" s="36" t="s">
        <v>1346</v>
      </c>
      <c r="D1001" s="31" t="s">
        <v>24</v>
      </c>
      <c r="E1001" s="126" t="s">
        <v>427</v>
      </c>
      <c r="F1001" s="152">
        <v>1500</v>
      </c>
      <c r="G1001" s="153">
        <v>0.3</v>
      </c>
      <c r="H1001" s="43">
        <f t="shared" si="58"/>
        <v>450</v>
      </c>
      <c r="I1001" s="43">
        <f t="shared" si="59"/>
        <v>535.5</v>
      </c>
      <c r="J1001" s="30">
        <f t="shared" si="60"/>
        <v>90.361445783132524</v>
      </c>
      <c r="K1001" s="31" t="s">
        <v>26</v>
      </c>
      <c r="L1001" s="31"/>
      <c r="M1001" s="31"/>
      <c r="N1001" s="31"/>
    </row>
    <row r="1002" spans="1:14" s="33" customFormat="1">
      <c r="A1002" s="31">
        <v>53</v>
      </c>
      <c r="B1002" s="151" t="s">
        <v>1351</v>
      </c>
      <c r="C1002" s="36" t="s">
        <v>1346</v>
      </c>
      <c r="D1002" s="31" t="s">
        <v>24</v>
      </c>
      <c r="E1002" s="126" t="s">
        <v>427</v>
      </c>
      <c r="F1002" s="152">
        <v>1500</v>
      </c>
      <c r="G1002" s="153">
        <v>0.1</v>
      </c>
      <c r="H1002" s="43">
        <f t="shared" si="58"/>
        <v>150</v>
      </c>
      <c r="I1002" s="43">
        <f t="shared" si="59"/>
        <v>178.5</v>
      </c>
      <c r="J1002" s="30">
        <f t="shared" si="60"/>
        <v>30.120481927710841</v>
      </c>
      <c r="K1002" s="31" t="s">
        <v>26</v>
      </c>
      <c r="L1002" s="31"/>
      <c r="M1002" s="31"/>
      <c r="N1002" s="31"/>
    </row>
    <row r="1003" spans="1:14" s="33" customFormat="1">
      <c r="A1003" s="31">
        <v>54</v>
      </c>
      <c r="B1003" s="125" t="s">
        <v>1352</v>
      </c>
      <c r="C1003" s="36" t="s">
        <v>1346</v>
      </c>
      <c r="D1003" s="31" t="s">
        <v>24</v>
      </c>
      <c r="E1003" s="126" t="s">
        <v>427</v>
      </c>
      <c r="F1003" s="152">
        <v>500</v>
      </c>
      <c r="G1003" s="153">
        <v>2.5</v>
      </c>
      <c r="H1003" s="43">
        <f t="shared" si="58"/>
        <v>1250</v>
      </c>
      <c r="I1003" s="43">
        <f t="shared" si="59"/>
        <v>1487.5</v>
      </c>
      <c r="J1003" s="30">
        <f t="shared" si="60"/>
        <v>251.004016064257</v>
      </c>
      <c r="K1003" s="31" t="s">
        <v>26</v>
      </c>
      <c r="L1003" s="31"/>
      <c r="M1003" s="31"/>
      <c r="N1003" s="31"/>
    </row>
    <row r="1004" spans="1:14" s="83" customFormat="1">
      <c r="A1004" s="31">
        <v>55</v>
      </c>
      <c r="B1004" s="143" t="s">
        <v>1353</v>
      </c>
      <c r="C1004" s="36" t="s">
        <v>1118</v>
      </c>
      <c r="D1004" s="31" t="s">
        <v>24</v>
      </c>
      <c r="E1004" s="123" t="s">
        <v>427</v>
      </c>
      <c r="F1004" s="144">
        <v>3600</v>
      </c>
      <c r="G1004" s="145">
        <v>1.17</v>
      </c>
      <c r="H1004" s="84">
        <f t="shared" si="58"/>
        <v>4212</v>
      </c>
      <c r="I1004" s="84">
        <f t="shared" si="59"/>
        <v>5012.28</v>
      </c>
      <c r="J1004" s="82">
        <f t="shared" si="60"/>
        <v>845.78313253012038</v>
      </c>
      <c r="K1004" s="78" t="s">
        <v>26</v>
      </c>
      <c r="L1004" s="78"/>
      <c r="M1004" s="78"/>
      <c r="N1004" s="78"/>
    </row>
    <row r="1005" spans="1:14" s="33" customFormat="1">
      <c r="A1005" s="31">
        <v>56</v>
      </c>
      <c r="B1005" s="151" t="s">
        <v>1354</v>
      </c>
      <c r="C1005" s="31" t="s">
        <v>822</v>
      </c>
      <c r="D1005" s="31" t="s">
        <v>24</v>
      </c>
      <c r="E1005" s="31" t="s">
        <v>427</v>
      </c>
      <c r="F1005" s="152">
        <v>50</v>
      </c>
      <c r="G1005" s="153">
        <v>0.8</v>
      </c>
      <c r="H1005" s="43">
        <f t="shared" si="58"/>
        <v>40</v>
      </c>
      <c r="I1005" s="43">
        <f t="shared" si="59"/>
        <v>47.599999999999994</v>
      </c>
      <c r="J1005" s="30">
        <f t="shared" si="60"/>
        <v>8.0321285140562235</v>
      </c>
      <c r="K1005" s="31" t="s">
        <v>26</v>
      </c>
      <c r="L1005" s="31"/>
      <c r="M1005" s="31"/>
      <c r="N1005" s="31"/>
    </row>
    <row r="1006" spans="1:14" s="83" customFormat="1" ht="25.5">
      <c r="A1006" s="31">
        <v>57</v>
      </c>
      <c r="B1006" s="139" t="s">
        <v>1355</v>
      </c>
      <c r="C1006" s="31" t="s">
        <v>1356</v>
      </c>
      <c r="D1006" s="31" t="s">
        <v>24</v>
      </c>
      <c r="E1006" s="78" t="s">
        <v>36</v>
      </c>
      <c r="F1006" s="144">
        <v>3600</v>
      </c>
      <c r="G1006" s="145">
        <v>0.79</v>
      </c>
      <c r="H1006" s="84">
        <f t="shared" si="58"/>
        <v>2844</v>
      </c>
      <c r="I1006" s="84">
        <f t="shared" si="59"/>
        <v>3384.3599999999997</v>
      </c>
      <c r="J1006" s="82">
        <f t="shared" si="60"/>
        <v>571.08433734939752</v>
      </c>
      <c r="K1006" s="78" t="s">
        <v>26</v>
      </c>
      <c r="L1006" s="78"/>
      <c r="M1006" s="78"/>
      <c r="N1006" s="78"/>
    </row>
    <row r="1007" spans="1:14" s="83" customFormat="1">
      <c r="A1007" s="31">
        <v>58</v>
      </c>
      <c r="B1007" s="143" t="s">
        <v>1357</v>
      </c>
      <c r="C1007" s="36" t="s">
        <v>1358</v>
      </c>
      <c r="D1007" s="31" t="s">
        <v>24</v>
      </c>
      <c r="E1007" s="123" t="s">
        <v>427</v>
      </c>
      <c r="F1007" s="144">
        <v>280</v>
      </c>
      <c r="G1007" s="150">
        <v>0.57999999999999996</v>
      </c>
      <c r="H1007" s="84">
        <f t="shared" si="58"/>
        <v>162.39999999999998</v>
      </c>
      <c r="I1007" s="84">
        <f t="shared" si="59"/>
        <v>193.25599999999997</v>
      </c>
      <c r="J1007" s="82">
        <f t="shared" si="60"/>
        <v>32.610441767068266</v>
      </c>
      <c r="K1007" s="78" t="s">
        <v>26</v>
      </c>
      <c r="L1007" s="78"/>
      <c r="M1007" s="78"/>
      <c r="N1007" s="78"/>
    </row>
    <row r="1008" spans="1:14" s="83" customFormat="1" ht="25.5">
      <c r="A1008" s="31">
        <v>59</v>
      </c>
      <c r="B1008" s="139" t="s">
        <v>1359</v>
      </c>
      <c r="C1008" s="36" t="s">
        <v>1358</v>
      </c>
      <c r="D1008" s="31" t="s">
        <v>24</v>
      </c>
      <c r="E1008" s="123" t="s">
        <v>427</v>
      </c>
      <c r="F1008" s="144">
        <v>340</v>
      </c>
      <c r="G1008" s="150">
        <v>1.31</v>
      </c>
      <c r="H1008" s="84">
        <f t="shared" si="58"/>
        <v>445.40000000000003</v>
      </c>
      <c r="I1008" s="84">
        <f t="shared" si="59"/>
        <v>530.02600000000007</v>
      </c>
      <c r="J1008" s="82">
        <f t="shared" si="60"/>
        <v>89.437751004016064</v>
      </c>
      <c r="K1008" s="78" t="s">
        <v>26</v>
      </c>
      <c r="L1008" s="78"/>
      <c r="M1008" s="78"/>
      <c r="N1008" s="78"/>
    </row>
    <row r="1009" spans="1:14" s="33" customFormat="1">
      <c r="A1009" s="31">
        <v>60</v>
      </c>
      <c r="B1009" s="154" t="s">
        <v>1360</v>
      </c>
      <c r="C1009" s="36" t="s">
        <v>1358</v>
      </c>
      <c r="D1009" s="31" t="s">
        <v>24</v>
      </c>
      <c r="E1009" s="126" t="s">
        <v>427</v>
      </c>
      <c r="F1009" s="152">
        <v>100</v>
      </c>
      <c r="G1009" s="153">
        <v>3.5</v>
      </c>
      <c r="H1009" s="43">
        <f t="shared" si="58"/>
        <v>350</v>
      </c>
      <c r="I1009" s="43">
        <f t="shared" si="59"/>
        <v>416.5</v>
      </c>
      <c r="J1009" s="30">
        <f t="shared" si="60"/>
        <v>70.281124497991968</v>
      </c>
      <c r="K1009" s="31" t="s">
        <v>26</v>
      </c>
      <c r="L1009" s="31"/>
      <c r="M1009" s="31"/>
      <c r="N1009" s="31"/>
    </row>
    <row r="1010" spans="1:14" s="83" customFormat="1">
      <c r="A1010" s="31">
        <v>61</v>
      </c>
      <c r="B1010" s="143" t="s">
        <v>1361</v>
      </c>
      <c r="C1010" s="36" t="s">
        <v>1358</v>
      </c>
      <c r="D1010" s="31" t="s">
        <v>24</v>
      </c>
      <c r="E1010" s="123" t="s">
        <v>427</v>
      </c>
      <c r="F1010" s="144">
        <v>3000</v>
      </c>
      <c r="G1010" s="145">
        <v>0.26</v>
      </c>
      <c r="H1010" s="84">
        <f t="shared" si="58"/>
        <v>780</v>
      </c>
      <c r="I1010" s="84">
        <f t="shared" si="59"/>
        <v>928.19999999999993</v>
      </c>
      <c r="J1010" s="82">
        <f t="shared" si="60"/>
        <v>156.62650602409639</v>
      </c>
      <c r="K1010" s="78" t="s">
        <v>26</v>
      </c>
      <c r="L1010" s="78"/>
      <c r="M1010" s="78"/>
      <c r="N1010" s="78"/>
    </row>
    <row r="1011" spans="1:14" s="33" customFormat="1">
      <c r="A1011" s="31">
        <v>62</v>
      </c>
      <c r="B1011" s="151" t="s">
        <v>1362</v>
      </c>
      <c r="C1011" s="31" t="s">
        <v>1356</v>
      </c>
      <c r="D1011" s="31" t="s">
        <v>24</v>
      </c>
      <c r="E1011" s="31" t="s">
        <v>39</v>
      </c>
      <c r="F1011" s="152">
        <v>1500</v>
      </c>
      <c r="G1011" s="153">
        <v>0.35</v>
      </c>
      <c r="H1011" s="43">
        <f t="shared" si="58"/>
        <v>525</v>
      </c>
      <c r="I1011" s="43">
        <f t="shared" si="59"/>
        <v>624.75</v>
      </c>
      <c r="J1011" s="30">
        <f t="shared" si="60"/>
        <v>105.42168674698794</v>
      </c>
      <c r="K1011" s="31" t="s">
        <v>26</v>
      </c>
      <c r="L1011" s="31"/>
      <c r="M1011" s="31"/>
      <c r="N1011" s="31"/>
    </row>
    <row r="1012" spans="1:14" s="83" customFormat="1">
      <c r="A1012" s="31">
        <v>63</v>
      </c>
      <c r="B1012" s="143" t="s">
        <v>1363</v>
      </c>
      <c r="C1012" s="31" t="s">
        <v>1356</v>
      </c>
      <c r="D1012" s="31" t="s">
        <v>24</v>
      </c>
      <c r="E1012" s="78" t="s">
        <v>39</v>
      </c>
      <c r="F1012" s="144">
        <v>7000</v>
      </c>
      <c r="G1012" s="145">
        <v>0.18</v>
      </c>
      <c r="H1012" s="84">
        <f t="shared" si="58"/>
        <v>1260</v>
      </c>
      <c r="I1012" s="84">
        <f t="shared" si="59"/>
        <v>1499.3999999999999</v>
      </c>
      <c r="J1012" s="82">
        <f t="shared" si="60"/>
        <v>253.01204819277106</v>
      </c>
      <c r="K1012" s="78" t="s">
        <v>26</v>
      </c>
      <c r="L1012" s="78"/>
      <c r="M1012" s="78"/>
      <c r="N1012" s="78"/>
    </row>
    <row r="1013" spans="1:14" s="83" customFormat="1">
      <c r="A1013" s="31">
        <v>64</v>
      </c>
      <c r="B1013" s="143" t="s">
        <v>1364</v>
      </c>
      <c r="C1013" s="36" t="s">
        <v>1358</v>
      </c>
      <c r="D1013" s="31" t="s">
        <v>24</v>
      </c>
      <c r="E1013" s="123" t="s">
        <v>427</v>
      </c>
      <c r="F1013" s="144">
        <v>50000</v>
      </c>
      <c r="G1013" s="145">
        <v>0.36</v>
      </c>
      <c r="H1013" s="84">
        <f t="shared" si="58"/>
        <v>18000</v>
      </c>
      <c r="I1013" s="84">
        <f t="shared" si="59"/>
        <v>21420</v>
      </c>
      <c r="J1013" s="82">
        <f t="shared" si="60"/>
        <v>3614.457831325301</v>
      </c>
      <c r="K1013" s="78" t="s">
        <v>26</v>
      </c>
      <c r="L1013" s="78"/>
      <c r="M1013" s="78"/>
      <c r="N1013" s="78"/>
    </row>
    <row r="1014" spans="1:14" s="33" customFormat="1">
      <c r="A1014" s="31">
        <v>65</v>
      </c>
      <c r="B1014" s="151" t="s">
        <v>1365</v>
      </c>
      <c r="C1014" s="31" t="s">
        <v>1356</v>
      </c>
      <c r="D1014" s="31" t="s">
        <v>24</v>
      </c>
      <c r="E1014" s="31" t="s">
        <v>39</v>
      </c>
      <c r="F1014" s="152">
        <v>1500</v>
      </c>
      <c r="G1014" s="153">
        <v>55</v>
      </c>
      <c r="H1014" s="43">
        <f t="shared" si="58"/>
        <v>82500</v>
      </c>
      <c r="I1014" s="43">
        <f t="shared" si="59"/>
        <v>98175</v>
      </c>
      <c r="J1014" s="30">
        <f t="shared" si="60"/>
        <v>16566.265060240963</v>
      </c>
      <c r="K1014" s="31" t="s">
        <v>26</v>
      </c>
      <c r="L1014" s="31"/>
      <c r="M1014" s="31"/>
      <c r="N1014" s="31"/>
    </row>
    <row r="1015" spans="1:14" s="83" customFormat="1">
      <c r="A1015" s="31">
        <v>66</v>
      </c>
      <c r="B1015" s="143" t="s">
        <v>1366</v>
      </c>
      <c r="C1015" s="36" t="s">
        <v>1358</v>
      </c>
      <c r="D1015" s="31" t="s">
        <v>24</v>
      </c>
      <c r="E1015" s="123" t="s">
        <v>427</v>
      </c>
      <c r="F1015" s="144">
        <v>36000</v>
      </c>
      <c r="G1015" s="145">
        <v>0.19</v>
      </c>
      <c r="H1015" s="84">
        <f t="shared" si="58"/>
        <v>6840</v>
      </c>
      <c r="I1015" s="84">
        <f t="shared" si="59"/>
        <v>8139.5999999999995</v>
      </c>
      <c r="J1015" s="82">
        <f t="shared" si="60"/>
        <v>1373.4939759036142</v>
      </c>
      <c r="K1015" s="78" t="s">
        <v>26</v>
      </c>
      <c r="L1015" s="78"/>
      <c r="M1015" s="78"/>
      <c r="N1015" s="78"/>
    </row>
    <row r="1016" spans="1:14" s="83" customFormat="1">
      <c r="A1016" s="31">
        <v>67</v>
      </c>
      <c r="B1016" s="143" t="s">
        <v>1367</v>
      </c>
      <c r="C1016" s="36" t="s">
        <v>1358</v>
      </c>
      <c r="D1016" s="31" t="s">
        <v>24</v>
      </c>
      <c r="E1016" s="123" t="s">
        <v>427</v>
      </c>
      <c r="F1016" s="144">
        <v>500</v>
      </c>
      <c r="G1016" s="145">
        <v>0.88</v>
      </c>
      <c r="H1016" s="84">
        <f t="shared" si="58"/>
        <v>440</v>
      </c>
      <c r="I1016" s="84">
        <f t="shared" si="59"/>
        <v>523.6</v>
      </c>
      <c r="J1016" s="82">
        <f t="shared" si="60"/>
        <v>88.353413654618464</v>
      </c>
      <c r="K1016" s="78" t="s">
        <v>26</v>
      </c>
      <c r="L1016" s="78"/>
      <c r="M1016" s="78"/>
      <c r="N1016" s="78"/>
    </row>
    <row r="1017" spans="1:14" s="33" customFormat="1">
      <c r="A1017" s="31">
        <v>68</v>
      </c>
      <c r="B1017" s="125" t="s">
        <v>1368</v>
      </c>
      <c r="C1017" s="36" t="s">
        <v>1358</v>
      </c>
      <c r="D1017" s="31" t="s">
        <v>24</v>
      </c>
      <c r="E1017" s="123" t="s">
        <v>427</v>
      </c>
      <c r="F1017" s="152">
        <v>600</v>
      </c>
      <c r="G1017" s="153">
        <v>20</v>
      </c>
      <c r="H1017" s="43">
        <f t="shared" si="58"/>
        <v>12000</v>
      </c>
      <c r="I1017" s="43">
        <f t="shared" si="59"/>
        <v>14280</v>
      </c>
      <c r="J1017" s="30">
        <f t="shared" si="60"/>
        <v>2409.6385542168673</v>
      </c>
      <c r="K1017" s="78" t="s">
        <v>26</v>
      </c>
      <c r="L1017" s="31"/>
      <c r="M1017" s="31"/>
      <c r="N1017" s="31"/>
    </row>
    <row r="1018" spans="1:14" s="83" customFormat="1">
      <c r="A1018" s="31">
        <v>69</v>
      </c>
      <c r="B1018" s="143" t="s">
        <v>1369</v>
      </c>
      <c r="C1018" s="36" t="s">
        <v>1358</v>
      </c>
      <c r="D1018" s="31" t="s">
        <v>24</v>
      </c>
      <c r="E1018" s="123" t="s">
        <v>427</v>
      </c>
      <c r="F1018" s="144">
        <v>300</v>
      </c>
      <c r="G1018" s="150">
        <v>1.05</v>
      </c>
      <c r="H1018" s="84">
        <f t="shared" si="58"/>
        <v>315</v>
      </c>
      <c r="I1018" s="84">
        <f t="shared" si="59"/>
        <v>374.84999999999997</v>
      </c>
      <c r="J1018" s="82">
        <f t="shared" si="60"/>
        <v>63.253012048192765</v>
      </c>
      <c r="K1018" s="78" t="s">
        <v>26</v>
      </c>
      <c r="L1018" s="78"/>
      <c r="M1018" s="78"/>
      <c r="N1018" s="78"/>
    </row>
    <row r="1019" spans="1:14" s="83" customFormat="1">
      <c r="A1019" s="31">
        <v>70</v>
      </c>
      <c r="B1019" s="143" t="s">
        <v>1370</v>
      </c>
      <c r="C1019" s="31" t="s">
        <v>1356</v>
      </c>
      <c r="D1019" s="31" t="s">
        <v>24</v>
      </c>
      <c r="E1019" s="78" t="s">
        <v>36</v>
      </c>
      <c r="F1019" s="144">
        <v>300</v>
      </c>
      <c r="G1019" s="150">
        <v>0.55000000000000004</v>
      </c>
      <c r="H1019" s="84">
        <f t="shared" si="58"/>
        <v>165</v>
      </c>
      <c r="I1019" s="84">
        <f t="shared" si="59"/>
        <v>196.35</v>
      </c>
      <c r="J1019" s="82">
        <f t="shared" si="60"/>
        <v>33.132530120481924</v>
      </c>
      <c r="K1019" s="78" t="s">
        <v>26</v>
      </c>
      <c r="L1019" s="78"/>
      <c r="M1019" s="78"/>
      <c r="N1019" s="78"/>
    </row>
    <row r="1020" spans="1:14" s="83" customFormat="1">
      <c r="A1020" s="31">
        <v>71</v>
      </c>
      <c r="B1020" s="143" t="s">
        <v>1371</v>
      </c>
      <c r="C1020" s="31" t="s">
        <v>1356</v>
      </c>
      <c r="D1020" s="31" t="s">
        <v>24</v>
      </c>
      <c r="E1020" s="78" t="s">
        <v>39</v>
      </c>
      <c r="F1020" s="144">
        <v>300</v>
      </c>
      <c r="G1020" s="150">
        <v>0.55000000000000004</v>
      </c>
      <c r="H1020" s="84">
        <f t="shared" si="58"/>
        <v>165</v>
      </c>
      <c r="I1020" s="84">
        <f t="shared" si="59"/>
        <v>196.35</v>
      </c>
      <c r="J1020" s="82">
        <f t="shared" si="60"/>
        <v>33.132530120481924</v>
      </c>
      <c r="K1020" s="78" t="s">
        <v>26</v>
      </c>
      <c r="L1020" s="78"/>
      <c r="M1020" s="78"/>
      <c r="N1020" s="78"/>
    </row>
    <row r="1021" spans="1:14" s="83" customFormat="1">
      <c r="A1021" s="31">
        <v>72</v>
      </c>
      <c r="B1021" s="143" t="s">
        <v>1372</v>
      </c>
      <c r="C1021" s="31" t="s">
        <v>1356</v>
      </c>
      <c r="D1021" s="31" t="s">
        <v>24</v>
      </c>
      <c r="E1021" s="78" t="s">
        <v>39</v>
      </c>
      <c r="F1021" s="144">
        <v>300</v>
      </c>
      <c r="G1021" s="145">
        <v>2.6</v>
      </c>
      <c r="H1021" s="84">
        <f t="shared" ref="H1021:H1084" si="61">F1021*G1021</f>
        <v>780</v>
      </c>
      <c r="I1021" s="84">
        <f t="shared" ref="I1021:I1084" si="62">H1021*1.19</f>
        <v>928.19999999999993</v>
      </c>
      <c r="J1021" s="82">
        <f t="shared" ref="J1021:J1084" si="63">H1021/4.98</f>
        <v>156.62650602409639</v>
      </c>
      <c r="K1021" s="78" t="s">
        <v>26</v>
      </c>
      <c r="L1021" s="78"/>
      <c r="M1021" s="78"/>
      <c r="N1021" s="78"/>
    </row>
    <row r="1022" spans="1:14" s="83" customFormat="1">
      <c r="A1022" s="31">
        <v>73</v>
      </c>
      <c r="B1022" s="143" t="s">
        <v>1373</v>
      </c>
      <c r="C1022" s="31" t="s">
        <v>1356</v>
      </c>
      <c r="D1022" s="31" t="s">
        <v>24</v>
      </c>
      <c r="E1022" s="78" t="s">
        <v>39</v>
      </c>
      <c r="F1022" s="144">
        <v>300</v>
      </c>
      <c r="G1022" s="145">
        <v>2.6</v>
      </c>
      <c r="H1022" s="84">
        <f t="shared" si="61"/>
        <v>780</v>
      </c>
      <c r="I1022" s="84">
        <f t="shared" si="62"/>
        <v>928.19999999999993</v>
      </c>
      <c r="J1022" s="82">
        <f t="shared" si="63"/>
        <v>156.62650602409639</v>
      </c>
      <c r="K1022" s="78" t="s">
        <v>26</v>
      </c>
      <c r="L1022" s="78"/>
      <c r="M1022" s="78"/>
      <c r="N1022" s="78"/>
    </row>
    <row r="1023" spans="1:14" s="83" customFormat="1">
      <c r="A1023" s="31">
        <v>74</v>
      </c>
      <c r="B1023" s="143" t="s">
        <v>1374</v>
      </c>
      <c r="C1023" s="31" t="s">
        <v>1356</v>
      </c>
      <c r="D1023" s="31" t="s">
        <v>24</v>
      </c>
      <c r="E1023" s="78" t="s">
        <v>39</v>
      </c>
      <c r="F1023" s="144">
        <v>200</v>
      </c>
      <c r="G1023" s="145">
        <v>2.6</v>
      </c>
      <c r="H1023" s="84">
        <f t="shared" si="61"/>
        <v>520</v>
      </c>
      <c r="I1023" s="84">
        <f t="shared" si="62"/>
        <v>618.79999999999995</v>
      </c>
      <c r="J1023" s="82">
        <f t="shared" si="63"/>
        <v>104.41767068273091</v>
      </c>
      <c r="K1023" s="78" t="s">
        <v>26</v>
      </c>
      <c r="L1023" s="78"/>
      <c r="M1023" s="78"/>
      <c r="N1023" s="78"/>
    </row>
    <row r="1024" spans="1:14" s="83" customFormat="1" ht="51">
      <c r="A1024" s="31">
        <v>75</v>
      </c>
      <c r="B1024" s="139" t="s">
        <v>1375</v>
      </c>
      <c r="C1024" s="31" t="s">
        <v>1356</v>
      </c>
      <c r="D1024" s="31" t="s">
        <v>24</v>
      </c>
      <c r="E1024" s="78" t="s">
        <v>39</v>
      </c>
      <c r="F1024" s="144">
        <v>2400</v>
      </c>
      <c r="G1024" s="150">
        <v>1.62</v>
      </c>
      <c r="H1024" s="84">
        <f t="shared" si="61"/>
        <v>3888.0000000000005</v>
      </c>
      <c r="I1024" s="84">
        <f t="shared" si="62"/>
        <v>4626.72</v>
      </c>
      <c r="J1024" s="82">
        <f t="shared" si="63"/>
        <v>780.72289156626505</v>
      </c>
      <c r="K1024" s="78" t="s">
        <v>26</v>
      </c>
      <c r="L1024" s="78"/>
      <c r="M1024" s="78"/>
      <c r="N1024" s="78"/>
    </row>
    <row r="1025" spans="1:14" s="83" customFormat="1">
      <c r="A1025" s="31">
        <v>76</v>
      </c>
      <c r="B1025" s="143" t="s">
        <v>1376</v>
      </c>
      <c r="C1025" s="31" t="s">
        <v>1356</v>
      </c>
      <c r="D1025" s="31" t="s">
        <v>24</v>
      </c>
      <c r="E1025" s="78" t="s">
        <v>39</v>
      </c>
      <c r="F1025" s="144">
        <v>200</v>
      </c>
      <c r="G1025" s="145">
        <v>1.25</v>
      </c>
      <c r="H1025" s="84">
        <f t="shared" si="61"/>
        <v>250</v>
      </c>
      <c r="I1025" s="84">
        <f t="shared" si="62"/>
        <v>297.5</v>
      </c>
      <c r="J1025" s="82">
        <f t="shared" si="63"/>
        <v>50.200803212851405</v>
      </c>
      <c r="K1025" s="78" t="s">
        <v>26</v>
      </c>
      <c r="L1025" s="78"/>
      <c r="M1025" s="78"/>
      <c r="N1025" s="78"/>
    </row>
    <row r="1026" spans="1:14" s="83" customFormat="1">
      <c r="A1026" s="31">
        <v>77</v>
      </c>
      <c r="B1026" s="143" t="s">
        <v>1377</v>
      </c>
      <c r="C1026" s="31" t="s">
        <v>1356</v>
      </c>
      <c r="D1026" s="31" t="s">
        <v>24</v>
      </c>
      <c r="E1026" s="78" t="s">
        <v>39</v>
      </c>
      <c r="F1026" s="144">
        <v>100</v>
      </c>
      <c r="G1026" s="145">
        <v>1.25</v>
      </c>
      <c r="H1026" s="84">
        <f t="shared" si="61"/>
        <v>125</v>
      </c>
      <c r="I1026" s="84">
        <f t="shared" si="62"/>
        <v>148.75</v>
      </c>
      <c r="J1026" s="82">
        <f t="shared" si="63"/>
        <v>25.100401606425702</v>
      </c>
      <c r="K1026" s="78" t="s">
        <v>26</v>
      </c>
      <c r="L1026" s="78"/>
      <c r="M1026" s="78"/>
      <c r="N1026" s="78"/>
    </row>
    <row r="1027" spans="1:14" s="83" customFormat="1">
      <c r="A1027" s="31">
        <v>78</v>
      </c>
      <c r="B1027" s="143" t="s">
        <v>1378</v>
      </c>
      <c r="C1027" s="31" t="s">
        <v>1356</v>
      </c>
      <c r="D1027" s="31" t="s">
        <v>24</v>
      </c>
      <c r="E1027" s="78" t="s">
        <v>39</v>
      </c>
      <c r="F1027" s="144">
        <v>100</v>
      </c>
      <c r="G1027" s="145">
        <v>1.25</v>
      </c>
      <c r="H1027" s="84">
        <f t="shared" si="61"/>
        <v>125</v>
      </c>
      <c r="I1027" s="84">
        <f t="shared" si="62"/>
        <v>148.75</v>
      </c>
      <c r="J1027" s="82">
        <f t="shared" si="63"/>
        <v>25.100401606425702</v>
      </c>
      <c r="K1027" s="78" t="s">
        <v>26</v>
      </c>
      <c r="L1027" s="78"/>
      <c r="M1027" s="78"/>
      <c r="N1027" s="78"/>
    </row>
    <row r="1028" spans="1:14" s="83" customFormat="1">
      <c r="A1028" s="31">
        <v>79</v>
      </c>
      <c r="B1028" s="143" t="s">
        <v>1379</v>
      </c>
      <c r="C1028" s="31" t="s">
        <v>1356</v>
      </c>
      <c r="D1028" s="31" t="s">
        <v>24</v>
      </c>
      <c r="E1028" s="78" t="s">
        <v>39</v>
      </c>
      <c r="F1028" s="144">
        <v>50</v>
      </c>
      <c r="G1028" s="150">
        <v>3</v>
      </c>
      <c r="H1028" s="84">
        <f t="shared" si="61"/>
        <v>150</v>
      </c>
      <c r="I1028" s="84">
        <f t="shared" si="62"/>
        <v>178.5</v>
      </c>
      <c r="J1028" s="82">
        <f t="shared" si="63"/>
        <v>30.120481927710841</v>
      </c>
      <c r="K1028" s="78" t="s">
        <v>26</v>
      </c>
      <c r="L1028" s="78"/>
      <c r="M1028" s="78"/>
      <c r="N1028" s="78"/>
    </row>
    <row r="1029" spans="1:14" s="83" customFormat="1">
      <c r="A1029" s="31">
        <v>80</v>
      </c>
      <c r="B1029" s="143" t="s">
        <v>1380</v>
      </c>
      <c r="C1029" s="36" t="s">
        <v>1358</v>
      </c>
      <c r="D1029" s="31" t="s">
        <v>24</v>
      </c>
      <c r="E1029" s="123" t="s">
        <v>427</v>
      </c>
      <c r="F1029" s="144">
        <v>100</v>
      </c>
      <c r="G1029" s="150">
        <v>2.2400000000000002</v>
      </c>
      <c r="H1029" s="84">
        <f t="shared" si="61"/>
        <v>224.00000000000003</v>
      </c>
      <c r="I1029" s="84">
        <f t="shared" si="62"/>
        <v>266.56</v>
      </c>
      <c r="J1029" s="82">
        <f t="shared" si="63"/>
        <v>44.979919678714865</v>
      </c>
      <c r="K1029" s="78" t="s">
        <v>26</v>
      </c>
      <c r="L1029" s="78"/>
      <c r="M1029" s="78"/>
      <c r="N1029" s="78"/>
    </row>
    <row r="1030" spans="1:14" s="83" customFormat="1">
      <c r="A1030" s="31">
        <v>81</v>
      </c>
      <c r="B1030" s="143" t="s">
        <v>1381</v>
      </c>
      <c r="C1030" s="36" t="s">
        <v>1358</v>
      </c>
      <c r="D1030" s="31" t="s">
        <v>24</v>
      </c>
      <c r="E1030" s="123" t="s">
        <v>427</v>
      </c>
      <c r="F1030" s="144">
        <v>2400</v>
      </c>
      <c r="G1030" s="145">
        <v>2.4</v>
      </c>
      <c r="H1030" s="84">
        <f t="shared" si="61"/>
        <v>5760</v>
      </c>
      <c r="I1030" s="84">
        <f t="shared" si="62"/>
        <v>6854.4</v>
      </c>
      <c r="J1030" s="82">
        <f t="shared" si="63"/>
        <v>1156.6265060240962</v>
      </c>
      <c r="K1030" s="78" t="s">
        <v>26</v>
      </c>
      <c r="L1030" s="78"/>
      <c r="M1030" s="78"/>
      <c r="N1030" s="78"/>
    </row>
    <row r="1031" spans="1:14" s="83" customFormat="1">
      <c r="A1031" s="31">
        <v>82</v>
      </c>
      <c r="B1031" s="143" t="s">
        <v>1382</v>
      </c>
      <c r="C1031" s="36" t="s">
        <v>1358</v>
      </c>
      <c r="D1031" s="31" t="s">
        <v>24</v>
      </c>
      <c r="E1031" s="123" t="s">
        <v>427</v>
      </c>
      <c r="F1031" s="144">
        <v>360</v>
      </c>
      <c r="G1031" s="145">
        <v>2.29</v>
      </c>
      <c r="H1031" s="84">
        <f t="shared" si="61"/>
        <v>824.4</v>
      </c>
      <c r="I1031" s="84">
        <f t="shared" si="62"/>
        <v>981.03599999999994</v>
      </c>
      <c r="J1031" s="82">
        <f t="shared" si="63"/>
        <v>165.54216867469879</v>
      </c>
      <c r="K1031" s="78" t="s">
        <v>26</v>
      </c>
      <c r="L1031" s="78"/>
      <c r="M1031" s="78"/>
      <c r="N1031" s="78"/>
    </row>
    <row r="1032" spans="1:14" s="83" customFormat="1">
      <c r="A1032" s="31">
        <v>83</v>
      </c>
      <c r="B1032" s="143" t="s">
        <v>1383</v>
      </c>
      <c r="C1032" s="36" t="s">
        <v>1358</v>
      </c>
      <c r="D1032" s="31" t="s">
        <v>24</v>
      </c>
      <c r="E1032" s="123" t="s">
        <v>427</v>
      </c>
      <c r="F1032" s="144">
        <v>100</v>
      </c>
      <c r="G1032" s="145">
        <v>1.69</v>
      </c>
      <c r="H1032" s="84">
        <f t="shared" si="61"/>
        <v>169</v>
      </c>
      <c r="I1032" s="84">
        <f t="shared" si="62"/>
        <v>201.10999999999999</v>
      </c>
      <c r="J1032" s="82">
        <f t="shared" si="63"/>
        <v>33.935742971887549</v>
      </c>
      <c r="K1032" s="78" t="s">
        <v>26</v>
      </c>
      <c r="L1032" s="78"/>
      <c r="M1032" s="78"/>
      <c r="N1032" s="78"/>
    </row>
    <row r="1033" spans="1:14" s="83" customFormat="1" ht="38.25">
      <c r="A1033" s="31">
        <v>84</v>
      </c>
      <c r="B1033" s="139" t="s">
        <v>1384</v>
      </c>
      <c r="C1033" s="31" t="s">
        <v>1356</v>
      </c>
      <c r="D1033" s="31" t="s">
        <v>24</v>
      </c>
      <c r="E1033" s="78" t="s">
        <v>39</v>
      </c>
      <c r="F1033" s="144">
        <v>80</v>
      </c>
      <c r="G1033" s="145">
        <v>2.2400000000000002</v>
      </c>
      <c r="H1033" s="84">
        <f t="shared" si="61"/>
        <v>179.20000000000002</v>
      </c>
      <c r="I1033" s="84">
        <f t="shared" si="62"/>
        <v>213.24800000000002</v>
      </c>
      <c r="J1033" s="82">
        <f t="shared" si="63"/>
        <v>35.983935742971887</v>
      </c>
      <c r="K1033" s="78" t="s">
        <v>26</v>
      </c>
      <c r="L1033" s="78"/>
      <c r="M1033" s="78"/>
      <c r="N1033" s="78"/>
    </row>
    <row r="1034" spans="1:14" s="83" customFormat="1">
      <c r="A1034" s="31">
        <v>85</v>
      </c>
      <c r="B1034" s="143" t="s">
        <v>1385</v>
      </c>
      <c r="C1034" s="31" t="s">
        <v>1356</v>
      </c>
      <c r="D1034" s="31" t="s">
        <v>24</v>
      </c>
      <c r="E1034" s="78" t="s">
        <v>39</v>
      </c>
      <c r="F1034" s="144">
        <v>200</v>
      </c>
      <c r="G1034" s="150">
        <v>1.73</v>
      </c>
      <c r="H1034" s="84">
        <f t="shared" si="61"/>
        <v>346</v>
      </c>
      <c r="I1034" s="84">
        <f t="shared" si="62"/>
        <v>411.74</v>
      </c>
      <c r="J1034" s="82">
        <f t="shared" si="63"/>
        <v>69.477911646586335</v>
      </c>
      <c r="K1034" s="78" t="s">
        <v>26</v>
      </c>
      <c r="L1034" s="78"/>
      <c r="M1034" s="78"/>
      <c r="N1034" s="78"/>
    </row>
    <row r="1035" spans="1:14" s="83" customFormat="1">
      <c r="A1035" s="31">
        <v>86</v>
      </c>
      <c r="B1035" s="143" t="s">
        <v>1386</v>
      </c>
      <c r="C1035" s="31" t="s">
        <v>1356</v>
      </c>
      <c r="D1035" s="31" t="s">
        <v>24</v>
      </c>
      <c r="E1035" s="78" t="s">
        <v>39</v>
      </c>
      <c r="F1035" s="144">
        <v>150</v>
      </c>
      <c r="G1035" s="150">
        <v>1.73</v>
      </c>
      <c r="H1035" s="84">
        <f t="shared" si="61"/>
        <v>259.5</v>
      </c>
      <c r="I1035" s="84">
        <f t="shared" si="62"/>
        <v>308.80500000000001</v>
      </c>
      <c r="J1035" s="82">
        <f t="shared" si="63"/>
        <v>52.108433734939752</v>
      </c>
      <c r="K1035" s="78" t="s">
        <v>26</v>
      </c>
      <c r="L1035" s="78"/>
      <c r="M1035" s="78"/>
      <c r="N1035" s="78"/>
    </row>
    <row r="1036" spans="1:14" s="83" customFormat="1">
      <c r="A1036" s="31">
        <v>87</v>
      </c>
      <c r="B1036" s="143" t="s">
        <v>1387</v>
      </c>
      <c r="C1036" s="36" t="s">
        <v>1358</v>
      </c>
      <c r="D1036" s="31" t="s">
        <v>24</v>
      </c>
      <c r="E1036" s="123" t="s">
        <v>427</v>
      </c>
      <c r="F1036" s="144">
        <v>140</v>
      </c>
      <c r="G1036" s="150">
        <v>1.73</v>
      </c>
      <c r="H1036" s="84">
        <f t="shared" si="61"/>
        <v>242.2</v>
      </c>
      <c r="I1036" s="84">
        <f t="shared" si="62"/>
        <v>288.21799999999996</v>
      </c>
      <c r="J1036" s="82">
        <f t="shared" si="63"/>
        <v>48.634538152610432</v>
      </c>
      <c r="K1036" s="78" t="s">
        <v>26</v>
      </c>
      <c r="L1036" s="78"/>
      <c r="M1036" s="78"/>
      <c r="N1036" s="78"/>
    </row>
    <row r="1037" spans="1:14" s="83" customFormat="1">
      <c r="A1037" s="31">
        <v>88</v>
      </c>
      <c r="B1037" s="143" t="s">
        <v>1388</v>
      </c>
      <c r="C1037" s="31" t="s">
        <v>1356</v>
      </c>
      <c r="D1037" s="31" t="s">
        <v>24</v>
      </c>
      <c r="E1037" s="78" t="s">
        <v>39</v>
      </c>
      <c r="F1037" s="144">
        <v>1000</v>
      </c>
      <c r="G1037" s="150">
        <v>0.69</v>
      </c>
      <c r="H1037" s="84">
        <f t="shared" si="61"/>
        <v>690</v>
      </c>
      <c r="I1037" s="84">
        <f t="shared" si="62"/>
        <v>821.09999999999991</v>
      </c>
      <c r="J1037" s="82">
        <f t="shared" si="63"/>
        <v>138.55421686746988</v>
      </c>
      <c r="K1037" s="78" t="s">
        <v>26</v>
      </c>
      <c r="L1037" s="78"/>
      <c r="M1037" s="78"/>
      <c r="N1037" s="78"/>
    </row>
    <row r="1038" spans="1:14" s="83" customFormat="1" ht="38.25">
      <c r="A1038" s="31">
        <v>89</v>
      </c>
      <c r="B1038" s="139" t="s">
        <v>1389</v>
      </c>
      <c r="C1038" s="36" t="s">
        <v>1358</v>
      </c>
      <c r="D1038" s="31" t="s">
        <v>24</v>
      </c>
      <c r="E1038" s="123" t="s">
        <v>427</v>
      </c>
      <c r="F1038" s="144">
        <v>600</v>
      </c>
      <c r="G1038" s="150">
        <v>46</v>
      </c>
      <c r="H1038" s="84">
        <f t="shared" si="61"/>
        <v>27600</v>
      </c>
      <c r="I1038" s="84">
        <f t="shared" si="62"/>
        <v>32844</v>
      </c>
      <c r="J1038" s="82">
        <f t="shared" si="63"/>
        <v>5542.1686746987943</v>
      </c>
      <c r="K1038" s="78" t="s">
        <v>26</v>
      </c>
      <c r="L1038" s="78"/>
      <c r="M1038" s="78"/>
      <c r="N1038" s="78"/>
    </row>
    <row r="1039" spans="1:14" s="83" customFormat="1">
      <c r="A1039" s="31">
        <v>90</v>
      </c>
      <c r="B1039" s="143" t="s">
        <v>1390</v>
      </c>
      <c r="C1039" s="36" t="s">
        <v>1358</v>
      </c>
      <c r="D1039" s="31" t="s">
        <v>24</v>
      </c>
      <c r="E1039" s="123" t="s">
        <v>427</v>
      </c>
      <c r="F1039" s="144">
        <v>24000</v>
      </c>
      <c r="G1039" s="150">
        <v>1.32</v>
      </c>
      <c r="H1039" s="84">
        <f t="shared" si="61"/>
        <v>31680</v>
      </c>
      <c r="I1039" s="84">
        <f t="shared" si="62"/>
        <v>37699.199999999997</v>
      </c>
      <c r="J1039" s="82">
        <f t="shared" si="63"/>
        <v>6361.4457831325299</v>
      </c>
      <c r="K1039" s="78" t="s">
        <v>26</v>
      </c>
      <c r="L1039" s="78"/>
      <c r="M1039" s="78"/>
      <c r="N1039" s="78"/>
    </row>
    <row r="1040" spans="1:14" s="83" customFormat="1">
      <c r="A1040" s="31">
        <v>91</v>
      </c>
      <c r="B1040" s="143" t="s">
        <v>1391</v>
      </c>
      <c r="C1040" s="31" t="s">
        <v>1356</v>
      </c>
      <c r="D1040" s="31" t="s">
        <v>24</v>
      </c>
      <c r="E1040" s="78" t="s">
        <v>39</v>
      </c>
      <c r="F1040" s="144">
        <v>60000</v>
      </c>
      <c r="G1040" s="150">
        <v>0.75</v>
      </c>
      <c r="H1040" s="84">
        <f t="shared" si="61"/>
        <v>45000</v>
      </c>
      <c r="I1040" s="84">
        <f t="shared" si="62"/>
        <v>53550</v>
      </c>
      <c r="J1040" s="82">
        <f t="shared" si="63"/>
        <v>9036.1445783132531</v>
      </c>
      <c r="K1040" s="78" t="s">
        <v>26</v>
      </c>
      <c r="L1040" s="78"/>
      <c r="M1040" s="78"/>
      <c r="N1040" s="78"/>
    </row>
    <row r="1041" spans="1:14" s="83" customFormat="1">
      <c r="A1041" s="31">
        <v>92</v>
      </c>
      <c r="B1041" s="143" t="s">
        <v>1392</v>
      </c>
      <c r="C1041" s="31" t="s">
        <v>1356</v>
      </c>
      <c r="D1041" s="31" t="s">
        <v>24</v>
      </c>
      <c r="E1041" s="78" t="s">
        <v>39</v>
      </c>
      <c r="F1041" s="144">
        <v>2400</v>
      </c>
      <c r="G1041" s="150">
        <v>1.1399999999999999</v>
      </c>
      <c r="H1041" s="84">
        <f t="shared" si="61"/>
        <v>2735.9999999999995</v>
      </c>
      <c r="I1041" s="84">
        <f t="shared" si="62"/>
        <v>3255.8399999999992</v>
      </c>
      <c r="J1041" s="82">
        <f t="shared" si="63"/>
        <v>549.39759036144562</v>
      </c>
      <c r="K1041" s="78" t="s">
        <v>26</v>
      </c>
      <c r="L1041" s="78"/>
      <c r="M1041" s="78"/>
      <c r="N1041" s="78"/>
    </row>
    <row r="1042" spans="1:14" s="83" customFormat="1">
      <c r="A1042" s="31">
        <v>93</v>
      </c>
      <c r="B1042" s="143" t="s">
        <v>1393</v>
      </c>
      <c r="C1042" s="36" t="s">
        <v>1358</v>
      </c>
      <c r="D1042" s="31" t="s">
        <v>24</v>
      </c>
      <c r="E1042" s="123" t="s">
        <v>427</v>
      </c>
      <c r="F1042" s="144">
        <v>200</v>
      </c>
      <c r="G1042" s="150">
        <v>14</v>
      </c>
      <c r="H1042" s="84">
        <f t="shared" si="61"/>
        <v>2800</v>
      </c>
      <c r="I1042" s="84">
        <f t="shared" si="62"/>
        <v>3332</v>
      </c>
      <c r="J1042" s="82">
        <f t="shared" si="63"/>
        <v>562.24899598393574</v>
      </c>
      <c r="K1042" s="78" t="s">
        <v>26</v>
      </c>
      <c r="L1042" s="78"/>
      <c r="M1042" s="78"/>
      <c r="N1042" s="78"/>
    </row>
    <row r="1043" spans="1:14" s="83" customFormat="1">
      <c r="A1043" s="31">
        <v>94</v>
      </c>
      <c r="B1043" s="143" t="s">
        <v>1394</v>
      </c>
      <c r="C1043" s="31" t="s">
        <v>1395</v>
      </c>
      <c r="D1043" s="31" t="s">
        <v>24</v>
      </c>
      <c r="E1043" s="78" t="s">
        <v>36</v>
      </c>
      <c r="F1043" s="144">
        <v>550</v>
      </c>
      <c r="G1043" s="150">
        <v>14</v>
      </c>
      <c r="H1043" s="84">
        <f t="shared" si="61"/>
        <v>7700</v>
      </c>
      <c r="I1043" s="84">
        <f t="shared" si="62"/>
        <v>9163</v>
      </c>
      <c r="J1043" s="82">
        <f t="shared" si="63"/>
        <v>1546.1847389558231</v>
      </c>
      <c r="K1043" s="78" t="s">
        <v>26</v>
      </c>
      <c r="L1043" s="78"/>
      <c r="M1043" s="78"/>
      <c r="N1043" s="78"/>
    </row>
    <row r="1044" spans="1:14" s="83" customFormat="1" ht="38.25">
      <c r="A1044" s="31">
        <v>95</v>
      </c>
      <c r="B1044" s="139" t="s">
        <v>1396</v>
      </c>
      <c r="C1044" s="31" t="s">
        <v>610</v>
      </c>
      <c r="D1044" s="31" t="s">
        <v>24</v>
      </c>
      <c r="E1044" s="78" t="s">
        <v>36</v>
      </c>
      <c r="F1044" s="144">
        <v>400</v>
      </c>
      <c r="G1044" s="150">
        <v>0.75</v>
      </c>
      <c r="H1044" s="84">
        <f t="shared" si="61"/>
        <v>300</v>
      </c>
      <c r="I1044" s="84">
        <f t="shared" si="62"/>
        <v>357</v>
      </c>
      <c r="J1044" s="82">
        <f t="shared" si="63"/>
        <v>60.240963855421683</v>
      </c>
      <c r="K1044" s="78" t="s">
        <v>26</v>
      </c>
      <c r="L1044" s="78"/>
      <c r="M1044" s="78"/>
      <c r="N1044" s="78"/>
    </row>
    <row r="1045" spans="1:14" s="83" customFormat="1" ht="38.25">
      <c r="A1045" s="31">
        <v>96</v>
      </c>
      <c r="B1045" s="139" t="s">
        <v>1397</v>
      </c>
      <c r="C1045" s="31" t="s">
        <v>1152</v>
      </c>
      <c r="D1045" s="31" t="s">
        <v>24</v>
      </c>
      <c r="E1045" s="78" t="s">
        <v>39</v>
      </c>
      <c r="F1045" s="144">
        <v>36000</v>
      </c>
      <c r="G1045" s="150">
        <v>0.27900000000000003</v>
      </c>
      <c r="H1045" s="84">
        <f t="shared" si="61"/>
        <v>10044.000000000002</v>
      </c>
      <c r="I1045" s="84">
        <f t="shared" si="62"/>
        <v>11952.360000000002</v>
      </c>
      <c r="J1045" s="82">
        <f t="shared" si="63"/>
        <v>2016.8674698795182</v>
      </c>
      <c r="K1045" s="78" t="s">
        <v>26</v>
      </c>
      <c r="L1045" s="78"/>
      <c r="M1045" s="78"/>
      <c r="N1045" s="78"/>
    </row>
    <row r="1046" spans="1:14" s="83" customFormat="1" ht="38.25">
      <c r="A1046" s="31">
        <v>97</v>
      </c>
      <c r="B1046" s="139" t="s">
        <v>1398</v>
      </c>
      <c r="C1046" s="31" t="s">
        <v>1399</v>
      </c>
      <c r="D1046" s="31" t="s">
        <v>24</v>
      </c>
      <c r="E1046" s="78" t="s">
        <v>36</v>
      </c>
      <c r="F1046" s="144">
        <v>6000</v>
      </c>
      <c r="G1046" s="150">
        <v>0.27900000000000003</v>
      </c>
      <c r="H1046" s="84">
        <f t="shared" si="61"/>
        <v>1674.0000000000002</v>
      </c>
      <c r="I1046" s="84">
        <f t="shared" si="62"/>
        <v>1992.0600000000002</v>
      </c>
      <c r="J1046" s="82">
        <f t="shared" si="63"/>
        <v>336.14457831325302</v>
      </c>
      <c r="K1046" s="78" t="s">
        <v>26</v>
      </c>
      <c r="L1046" s="78"/>
      <c r="M1046" s="78"/>
      <c r="N1046" s="78"/>
    </row>
    <row r="1047" spans="1:14" s="83" customFormat="1" ht="51">
      <c r="A1047" s="31">
        <v>98</v>
      </c>
      <c r="B1047" s="139" t="s">
        <v>1400</v>
      </c>
      <c r="C1047" s="31" t="s">
        <v>1401</v>
      </c>
      <c r="D1047" s="31" t="s">
        <v>24</v>
      </c>
      <c r="E1047" s="78" t="s">
        <v>36</v>
      </c>
      <c r="F1047" s="144">
        <v>30000</v>
      </c>
      <c r="G1047" s="150">
        <v>0.27</v>
      </c>
      <c r="H1047" s="84">
        <f t="shared" si="61"/>
        <v>8100.0000000000009</v>
      </c>
      <c r="I1047" s="84">
        <f t="shared" si="62"/>
        <v>9639</v>
      </c>
      <c r="J1047" s="82">
        <f t="shared" si="63"/>
        <v>1626.5060240963855</v>
      </c>
      <c r="K1047" s="78" t="s">
        <v>26</v>
      </c>
      <c r="L1047" s="78"/>
      <c r="M1047" s="78"/>
      <c r="N1047" s="78"/>
    </row>
    <row r="1048" spans="1:14" s="83" customFormat="1" ht="38.25">
      <c r="A1048" s="31">
        <v>99</v>
      </c>
      <c r="B1048" s="139" t="s">
        <v>1402</v>
      </c>
      <c r="C1048" s="31" t="s">
        <v>1401</v>
      </c>
      <c r="D1048" s="31" t="s">
        <v>24</v>
      </c>
      <c r="E1048" s="78" t="s">
        <v>36</v>
      </c>
      <c r="F1048" s="144">
        <v>12000</v>
      </c>
      <c r="G1048" s="150">
        <v>0.39</v>
      </c>
      <c r="H1048" s="84">
        <f t="shared" si="61"/>
        <v>4680</v>
      </c>
      <c r="I1048" s="84">
        <f t="shared" si="62"/>
        <v>5569.2</v>
      </c>
      <c r="J1048" s="82">
        <f t="shared" si="63"/>
        <v>939.7590361445782</v>
      </c>
      <c r="K1048" s="78" t="s">
        <v>26</v>
      </c>
      <c r="L1048" s="78"/>
      <c r="M1048" s="78"/>
      <c r="N1048" s="78"/>
    </row>
    <row r="1049" spans="1:14" s="83" customFormat="1">
      <c r="A1049" s="31">
        <v>100</v>
      </c>
      <c r="B1049" s="143" t="s">
        <v>1403</v>
      </c>
      <c r="C1049" s="31" t="s">
        <v>822</v>
      </c>
      <c r="D1049" s="31" t="s">
        <v>24</v>
      </c>
      <c r="E1049" s="78" t="s">
        <v>1404</v>
      </c>
      <c r="F1049" s="144">
        <v>3600</v>
      </c>
      <c r="G1049" s="150">
        <v>3.35</v>
      </c>
      <c r="H1049" s="84">
        <f t="shared" si="61"/>
        <v>12060</v>
      </c>
      <c r="I1049" s="84">
        <f t="shared" si="62"/>
        <v>14351.4</v>
      </c>
      <c r="J1049" s="82">
        <f t="shared" si="63"/>
        <v>2421.6867469879517</v>
      </c>
      <c r="K1049" s="78" t="s">
        <v>26</v>
      </c>
      <c r="L1049" s="78"/>
      <c r="M1049" s="78"/>
      <c r="N1049" s="78"/>
    </row>
    <row r="1050" spans="1:14" s="83" customFormat="1">
      <c r="A1050" s="31">
        <v>101</v>
      </c>
      <c r="B1050" s="143" t="s">
        <v>1405</v>
      </c>
      <c r="C1050" s="36" t="s">
        <v>1406</v>
      </c>
      <c r="D1050" s="31" t="s">
        <v>24</v>
      </c>
      <c r="E1050" s="123" t="s">
        <v>1407</v>
      </c>
      <c r="F1050" s="144">
        <v>1000</v>
      </c>
      <c r="G1050" s="150">
        <v>1.17</v>
      </c>
      <c r="H1050" s="84">
        <f t="shared" si="61"/>
        <v>1170</v>
      </c>
      <c r="I1050" s="84">
        <f t="shared" si="62"/>
        <v>1392.3</v>
      </c>
      <c r="J1050" s="82">
        <f t="shared" si="63"/>
        <v>234.93975903614455</v>
      </c>
      <c r="K1050" s="78" t="s">
        <v>26</v>
      </c>
      <c r="L1050" s="78"/>
      <c r="M1050" s="78"/>
      <c r="N1050" s="78"/>
    </row>
    <row r="1051" spans="1:14" s="83" customFormat="1">
      <c r="A1051" s="31">
        <v>102</v>
      </c>
      <c r="B1051" s="155" t="s">
        <v>1408</v>
      </c>
      <c r="C1051" s="31" t="s">
        <v>1152</v>
      </c>
      <c r="D1051" s="31" t="s">
        <v>24</v>
      </c>
      <c r="E1051" s="78" t="s">
        <v>36</v>
      </c>
      <c r="F1051" s="79">
        <v>10</v>
      </c>
      <c r="G1051" s="80">
        <v>15</v>
      </c>
      <c r="H1051" s="84">
        <f t="shared" si="61"/>
        <v>150</v>
      </c>
      <c r="I1051" s="84">
        <f t="shared" si="62"/>
        <v>178.5</v>
      </c>
      <c r="J1051" s="82">
        <f t="shared" si="63"/>
        <v>30.120481927710841</v>
      </c>
      <c r="K1051" s="78" t="s">
        <v>26</v>
      </c>
      <c r="L1051" s="78"/>
      <c r="M1051" s="78"/>
      <c r="N1051" s="78"/>
    </row>
    <row r="1052" spans="1:14" s="83" customFormat="1">
      <c r="A1052" s="31">
        <v>103</v>
      </c>
      <c r="B1052" s="156" t="s">
        <v>1409</v>
      </c>
      <c r="C1052" s="36" t="s">
        <v>1410</v>
      </c>
      <c r="D1052" s="31" t="s">
        <v>24</v>
      </c>
      <c r="E1052" s="123" t="s">
        <v>427</v>
      </c>
      <c r="F1052" s="121">
        <v>50000</v>
      </c>
      <c r="G1052" s="106">
        <v>1</v>
      </c>
      <c r="H1052" s="84">
        <f t="shared" si="61"/>
        <v>50000</v>
      </c>
      <c r="I1052" s="84">
        <f t="shared" si="62"/>
        <v>59500</v>
      </c>
      <c r="J1052" s="82">
        <f t="shared" si="63"/>
        <v>10040.160642570279</v>
      </c>
      <c r="K1052" s="78" t="s">
        <v>26</v>
      </c>
      <c r="L1052" s="78"/>
      <c r="M1052" s="78"/>
      <c r="N1052" s="78"/>
    </row>
    <row r="1053" spans="1:14" s="83" customFormat="1">
      <c r="A1053" s="31">
        <v>104</v>
      </c>
      <c r="B1053" s="156" t="s">
        <v>1392</v>
      </c>
      <c r="C1053" s="36" t="s">
        <v>1410</v>
      </c>
      <c r="D1053" s="31" t="s">
        <v>24</v>
      </c>
      <c r="E1053" s="123" t="s">
        <v>427</v>
      </c>
      <c r="F1053" s="121">
        <v>5000</v>
      </c>
      <c r="G1053" s="106">
        <v>0.81</v>
      </c>
      <c r="H1053" s="84">
        <f t="shared" si="61"/>
        <v>4050.0000000000005</v>
      </c>
      <c r="I1053" s="84">
        <f t="shared" si="62"/>
        <v>4819.5</v>
      </c>
      <c r="J1053" s="82">
        <f t="shared" si="63"/>
        <v>813.25301204819277</v>
      </c>
      <c r="K1053" s="78" t="s">
        <v>26</v>
      </c>
      <c r="L1053" s="78"/>
      <c r="M1053" s="78"/>
      <c r="N1053" s="78"/>
    </row>
    <row r="1054" spans="1:14" s="83" customFormat="1">
      <c r="A1054" s="31">
        <v>105</v>
      </c>
      <c r="B1054" s="156" t="s">
        <v>1411</v>
      </c>
      <c r="C1054" s="36" t="s">
        <v>1410</v>
      </c>
      <c r="D1054" s="31" t="s">
        <v>24</v>
      </c>
      <c r="E1054" s="123" t="s">
        <v>427</v>
      </c>
      <c r="F1054" s="121">
        <v>20</v>
      </c>
      <c r="G1054" s="106">
        <v>900</v>
      </c>
      <c r="H1054" s="84">
        <f t="shared" si="61"/>
        <v>18000</v>
      </c>
      <c r="I1054" s="84">
        <f t="shared" si="62"/>
        <v>21420</v>
      </c>
      <c r="J1054" s="82">
        <f t="shared" si="63"/>
        <v>3614.457831325301</v>
      </c>
      <c r="K1054" s="78" t="s">
        <v>26</v>
      </c>
      <c r="L1054" s="78"/>
      <c r="M1054" s="78"/>
      <c r="N1054" s="78"/>
    </row>
    <row r="1055" spans="1:14" s="83" customFormat="1">
      <c r="A1055" s="31">
        <v>106</v>
      </c>
      <c r="B1055" s="156" t="s">
        <v>1393</v>
      </c>
      <c r="C1055" s="36" t="s">
        <v>1325</v>
      </c>
      <c r="D1055" s="31" t="s">
        <v>24</v>
      </c>
      <c r="E1055" s="123" t="s">
        <v>427</v>
      </c>
      <c r="F1055" s="121">
        <v>190</v>
      </c>
      <c r="G1055" s="106">
        <v>7.08</v>
      </c>
      <c r="H1055" s="84">
        <f t="shared" si="61"/>
        <v>1345.2</v>
      </c>
      <c r="I1055" s="84">
        <f t="shared" si="62"/>
        <v>1600.788</v>
      </c>
      <c r="J1055" s="82">
        <f t="shared" si="63"/>
        <v>270.12048192771084</v>
      </c>
      <c r="K1055" s="78" t="s">
        <v>26</v>
      </c>
      <c r="L1055" s="78"/>
      <c r="M1055" s="78"/>
      <c r="N1055" s="78"/>
    </row>
    <row r="1056" spans="1:14" s="83" customFormat="1">
      <c r="A1056" s="31">
        <v>107</v>
      </c>
      <c r="B1056" s="156" t="s">
        <v>1394</v>
      </c>
      <c r="C1056" s="36" t="s">
        <v>1325</v>
      </c>
      <c r="D1056" s="31" t="s">
        <v>24</v>
      </c>
      <c r="E1056" s="123" t="s">
        <v>427</v>
      </c>
      <c r="F1056" s="121">
        <v>150</v>
      </c>
      <c r="G1056" s="106">
        <v>9.6</v>
      </c>
      <c r="H1056" s="84">
        <f t="shared" si="61"/>
        <v>1440</v>
      </c>
      <c r="I1056" s="84">
        <f t="shared" si="62"/>
        <v>1713.6</v>
      </c>
      <c r="J1056" s="82">
        <f t="shared" si="63"/>
        <v>289.15662650602405</v>
      </c>
      <c r="K1056" s="78" t="s">
        <v>26</v>
      </c>
      <c r="L1056" s="78"/>
      <c r="M1056" s="78"/>
      <c r="N1056" s="78"/>
    </row>
    <row r="1057" spans="1:14" s="83" customFormat="1">
      <c r="A1057" s="31">
        <v>108</v>
      </c>
      <c r="B1057" s="155" t="s">
        <v>1412</v>
      </c>
      <c r="C1057" s="31" t="s">
        <v>1358</v>
      </c>
      <c r="D1057" s="31" t="s">
        <v>24</v>
      </c>
      <c r="E1057" s="78" t="s">
        <v>36</v>
      </c>
      <c r="F1057" s="79">
        <v>300</v>
      </c>
      <c r="G1057" s="80">
        <v>5</v>
      </c>
      <c r="H1057" s="84">
        <f t="shared" si="61"/>
        <v>1500</v>
      </c>
      <c r="I1057" s="84">
        <f t="shared" si="62"/>
        <v>1785</v>
      </c>
      <c r="J1057" s="82">
        <f t="shared" si="63"/>
        <v>301.20481927710841</v>
      </c>
      <c r="K1057" s="78" t="s">
        <v>26</v>
      </c>
      <c r="L1057" s="78"/>
      <c r="M1057" s="78"/>
      <c r="N1057" s="78"/>
    </row>
    <row r="1058" spans="1:14" s="33" customFormat="1">
      <c r="A1058" s="31">
        <v>109</v>
      </c>
      <c r="B1058" s="45" t="s">
        <v>1413</v>
      </c>
      <c r="C1058" s="31" t="s">
        <v>610</v>
      </c>
      <c r="D1058" s="31" t="s">
        <v>24</v>
      </c>
      <c r="E1058" s="31" t="s">
        <v>39</v>
      </c>
      <c r="F1058" s="34">
        <v>500</v>
      </c>
      <c r="G1058" s="35">
        <v>4.5</v>
      </c>
      <c r="H1058" s="43">
        <f t="shared" si="61"/>
        <v>2250</v>
      </c>
      <c r="I1058" s="43">
        <f t="shared" si="62"/>
        <v>2677.5</v>
      </c>
      <c r="J1058" s="30">
        <f t="shared" si="63"/>
        <v>451.80722891566262</v>
      </c>
      <c r="K1058" s="31" t="s">
        <v>26</v>
      </c>
      <c r="L1058" s="31"/>
      <c r="M1058" s="31"/>
      <c r="N1058" s="31"/>
    </row>
    <row r="1059" spans="1:14" s="83" customFormat="1">
      <c r="A1059" s="31">
        <v>110</v>
      </c>
      <c r="B1059" s="156" t="s">
        <v>1396</v>
      </c>
      <c r="C1059" s="36" t="s">
        <v>1325</v>
      </c>
      <c r="D1059" s="31" t="s">
        <v>24</v>
      </c>
      <c r="E1059" s="123" t="s">
        <v>427</v>
      </c>
      <c r="F1059" s="121">
        <v>60</v>
      </c>
      <c r="G1059" s="106">
        <v>33</v>
      </c>
      <c r="H1059" s="84">
        <f t="shared" si="61"/>
        <v>1980</v>
      </c>
      <c r="I1059" s="84">
        <f t="shared" si="62"/>
        <v>2356.1999999999998</v>
      </c>
      <c r="J1059" s="82">
        <f t="shared" si="63"/>
        <v>397.59036144578312</v>
      </c>
      <c r="K1059" s="78" t="s">
        <v>26</v>
      </c>
      <c r="L1059" s="78"/>
      <c r="M1059" s="78"/>
      <c r="N1059" s="78"/>
    </row>
    <row r="1060" spans="1:14" s="83" customFormat="1">
      <c r="A1060" s="31">
        <v>111</v>
      </c>
      <c r="B1060" s="155" t="s">
        <v>1414</v>
      </c>
      <c r="C1060" s="31" t="s">
        <v>610</v>
      </c>
      <c r="D1060" s="31" t="s">
        <v>24</v>
      </c>
      <c r="E1060" s="78" t="s">
        <v>39</v>
      </c>
      <c r="F1060" s="79">
        <v>100</v>
      </c>
      <c r="G1060" s="80">
        <v>4.5</v>
      </c>
      <c r="H1060" s="84">
        <f t="shared" si="61"/>
        <v>450</v>
      </c>
      <c r="I1060" s="84">
        <f t="shared" si="62"/>
        <v>535.5</v>
      </c>
      <c r="J1060" s="82">
        <f t="shared" si="63"/>
        <v>90.361445783132524</v>
      </c>
      <c r="K1060" s="78" t="s">
        <v>26</v>
      </c>
      <c r="L1060" s="78"/>
      <c r="M1060" s="78"/>
      <c r="N1060" s="78"/>
    </row>
    <row r="1061" spans="1:14" s="83" customFormat="1">
      <c r="A1061" s="31">
        <v>112</v>
      </c>
      <c r="B1061" s="155" t="s">
        <v>1415</v>
      </c>
      <c r="C1061" s="31" t="s">
        <v>1152</v>
      </c>
      <c r="D1061" s="31" t="s">
        <v>24</v>
      </c>
      <c r="E1061" s="78" t="s">
        <v>371</v>
      </c>
      <c r="F1061" s="79">
        <v>100</v>
      </c>
      <c r="G1061" s="80">
        <v>15</v>
      </c>
      <c r="H1061" s="84">
        <f t="shared" si="61"/>
        <v>1500</v>
      </c>
      <c r="I1061" s="84">
        <f t="shared" si="62"/>
        <v>1785</v>
      </c>
      <c r="J1061" s="82">
        <f t="shared" si="63"/>
        <v>301.20481927710841</v>
      </c>
      <c r="K1061" s="78" t="s">
        <v>26</v>
      </c>
      <c r="L1061" s="78"/>
      <c r="M1061" s="78"/>
      <c r="N1061" s="78"/>
    </row>
    <row r="1062" spans="1:14" s="83" customFormat="1">
      <c r="A1062" s="31">
        <v>113</v>
      </c>
      <c r="B1062" s="156" t="s">
        <v>1416</v>
      </c>
      <c r="C1062" s="36" t="s">
        <v>1325</v>
      </c>
      <c r="D1062" s="31" t="s">
        <v>24</v>
      </c>
      <c r="E1062" s="123" t="s">
        <v>427</v>
      </c>
      <c r="F1062" s="121">
        <v>200</v>
      </c>
      <c r="G1062" s="106">
        <v>0.13</v>
      </c>
      <c r="H1062" s="84">
        <f t="shared" si="61"/>
        <v>26</v>
      </c>
      <c r="I1062" s="84">
        <f t="shared" si="62"/>
        <v>30.939999999999998</v>
      </c>
      <c r="J1062" s="82">
        <f t="shared" si="63"/>
        <v>5.2208835341365454</v>
      </c>
      <c r="K1062" s="78" t="s">
        <v>26</v>
      </c>
      <c r="L1062" s="78"/>
      <c r="M1062" s="78"/>
      <c r="N1062" s="78"/>
    </row>
    <row r="1063" spans="1:14" s="83" customFormat="1">
      <c r="A1063" s="31">
        <v>114</v>
      </c>
      <c r="B1063" s="155" t="s">
        <v>1417</v>
      </c>
      <c r="C1063" s="31" t="s">
        <v>1418</v>
      </c>
      <c r="D1063" s="31" t="s">
        <v>24</v>
      </c>
      <c r="E1063" s="78" t="s">
        <v>427</v>
      </c>
      <c r="F1063" s="79">
        <v>10</v>
      </c>
      <c r="G1063" s="80">
        <v>250</v>
      </c>
      <c r="H1063" s="84">
        <f t="shared" si="61"/>
        <v>2500</v>
      </c>
      <c r="I1063" s="84">
        <f t="shared" si="62"/>
        <v>2975</v>
      </c>
      <c r="J1063" s="82">
        <f t="shared" si="63"/>
        <v>502.008032128514</v>
      </c>
      <c r="K1063" s="78" t="s">
        <v>26</v>
      </c>
      <c r="L1063" s="78"/>
      <c r="M1063" s="78"/>
      <c r="N1063" s="78"/>
    </row>
    <row r="1064" spans="1:14" s="33" customFormat="1">
      <c r="A1064" s="31">
        <v>115</v>
      </c>
      <c r="B1064" s="45" t="s">
        <v>1419</v>
      </c>
      <c r="C1064" s="31" t="s">
        <v>1420</v>
      </c>
      <c r="D1064" s="31" t="s">
        <v>24</v>
      </c>
      <c r="E1064" s="31" t="s">
        <v>427</v>
      </c>
      <c r="F1064" s="34">
        <v>0</v>
      </c>
      <c r="G1064" s="35">
        <v>4</v>
      </c>
      <c r="H1064" s="43">
        <f t="shared" si="61"/>
        <v>0</v>
      </c>
      <c r="I1064" s="43">
        <f t="shared" si="62"/>
        <v>0</v>
      </c>
      <c r="J1064" s="30">
        <f t="shared" si="63"/>
        <v>0</v>
      </c>
      <c r="K1064" s="31" t="s">
        <v>26</v>
      </c>
      <c r="L1064" s="31"/>
      <c r="M1064" s="31"/>
      <c r="N1064" s="31"/>
    </row>
    <row r="1065" spans="1:14" s="83" customFormat="1">
      <c r="A1065" s="31">
        <v>116</v>
      </c>
      <c r="B1065" s="155" t="s">
        <v>1421</v>
      </c>
      <c r="C1065" s="31" t="s">
        <v>1223</v>
      </c>
      <c r="D1065" s="31" t="s">
        <v>24</v>
      </c>
      <c r="E1065" s="78" t="s">
        <v>427</v>
      </c>
      <c r="F1065" s="79">
        <v>3000</v>
      </c>
      <c r="G1065" s="80">
        <v>6</v>
      </c>
      <c r="H1065" s="84">
        <f t="shared" si="61"/>
        <v>18000</v>
      </c>
      <c r="I1065" s="84">
        <f t="shared" si="62"/>
        <v>21420</v>
      </c>
      <c r="J1065" s="82">
        <f t="shared" si="63"/>
        <v>3614.457831325301</v>
      </c>
      <c r="K1065" s="78" t="s">
        <v>26</v>
      </c>
      <c r="L1065" s="78"/>
      <c r="M1065" s="78"/>
      <c r="N1065" s="78"/>
    </row>
    <row r="1066" spans="1:14" s="83" customFormat="1">
      <c r="A1066" s="31">
        <v>117</v>
      </c>
      <c r="B1066" s="156" t="s">
        <v>1397</v>
      </c>
      <c r="C1066" s="36" t="s">
        <v>1118</v>
      </c>
      <c r="D1066" s="31" t="s">
        <v>24</v>
      </c>
      <c r="E1066" s="123" t="s">
        <v>427</v>
      </c>
      <c r="F1066" s="121">
        <v>30000</v>
      </c>
      <c r="G1066" s="106">
        <v>0.28000000000000003</v>
      </c>
      <c r="H1066" s="84">
        <f t="shared" si="61"/>
        <v>8400</v>
      </c>
      <c r="I1066" s="84">
        <f t="shared" si="62"/>
        <v>9996</v>
      </c>
      <c r="J1066" s="82">
        <f t="shared" si="63"/>
        <v>1686.7469879518071</v>
      </c>
      <c r="K1066" s="78" t="s">
        <v>26</v>
      </c>
      <c r="L1066" s="78"/>
      <c r="M1066" s="78"/>
      <c r="N1066" s="78"/>
    </row>
    <row r="1067" spans="1:14" s="83" customFormat="1">
      <c r="A1067" s="31">
        <v>118</v>
      </c>
      <c r="B1067" s="156" t="s">
        <v>1398</v>
      </c>
      <c r="C1067" s="36" t="s">
        <v>1118</v>
      </c>
      <c r="D1067" s="31" t="s">
        <v>24</v>
      </c>
      <c r="E1067" s="123" t="s">
        <v>427</v>
      </c>
      <c r="F1067" s="121">
        <v>4000</v>
      </c>
      <c r="G1067" s="106">
        <v>0.28000000000000003</v>
      </c>
      <c r="H1067" s="84">
        <f t="shared" si="61"/>
        <v>1120</v>
      </c>
      <c r="I1067" s="84">
        <f t="shared" si="62"/>
        <v>1332.8</v>
      </c>
      <c r="J1067" s="82">
        <f t="shared" si="63"/>
        <v>224.89959839357428</v>
      </c>
      <c r="K1067" s="78" t="s">
        <v>26</v>
      </c>
      <c r="L1067" s="78"/>
      <c r="M1067" s="78"/>
      <c r="N1067" s="78"/>
    </row>
    <row r="1068" spans="1:14" s="83" customFormat="1">
      <c r="A1068" s="31">
        <v>119</v>
      </c>
      <c r="B1068" s="156" t="s">
        <v>1400</v>
      </c>
      <c r="C1068" s="36" t="s">
        <v>1118</v>
      </c>
      <c r="D1068" s="31" t="s">
        <v>24</v>
      </c>
      <c r="E1068" s="123" t="s">
        <v>427</v>
      </c>
      <c r="F1068" s="121">
        <v>22000</v>
      </c>
      <c r="G1068" s="106">
        <v>0.28000000000000003</v>
      </c>
      <c r="H1068" s="84">
        <f t="shared" si="61"/>
        <v>6160.0000000000009</v>
      </c>
      <c r="I1068" s="84">
        <f t="shared" si="62"/>
        <v>7330.4000000000005</v>
      </c>
      <c r="J1068" s="82">
        <f t="shared" si="63"/>
        <v>1236.9477911646586</v>
      </c>
      <c r="K1068" s="78" t="s">
        <v>26</v>
      </c>
      <c r="L1068" s="78"/>
      <c r="M1068" s="78"/>
      <c r="N1068" s="78"/>
    </row>
    <row r="1069" spans="1:14" s="83" customFormat="1">
      <c r="A1069" s="31">
        <v>120</v>
      </c>
      <c r="B1069" s="156" t="s">
        <v>1402</v>
      </c>
      <c r="C1069" s="36" t="s">
        <v>1118</v>
      </c>
      <c r="D1069" s="31" t="s">
        <v>24</v>
      </c>
      <c r="E1069" s="123" t="s">
        <v>427</v>
      </c>
      <c r="F1069" s="121">
        <v>11000</v>
      </c>
      <c r="G1069" s="106">
        <v>0.42</v>
      </c>
      <c r="H1069" s="84">
        <f t="shared" si="61"/>
        <v>4620</v>
      </c>
      <c r="I1069" s="84">
        <f t="shared" si="62"/>
        <v>5497.8</v>
      </c>
      <c r="J1069" s="82">
        <f t="shared" si="63"/>
        <v>927.71084337349384</v>
      </c>
      <c r="K1069" s="78" t="s">
        <v>26</v>
      </c>
      <c r="L1069" s="78"/>
      <c r="M1069" s="78"/>
      <c r="N1069" s="78"/>
    </row>
    <row r="1070" spans="1:14" s="33" customFormat="1">
      <c r="A1070" s="31">
        <v>121</v>
      </c>
      <c r="B1070" s="157" t="s">
        <v>1403</v>
      </c>
      <c r="C1070" s="36" t="s">
        <v>1422</v>
      </c>
      <c r="D1070" s="31" t="s">
        <v>24</v>
      </c>
      <c r="E1070" s="126" t="s">
        <v>427</v>
      </c>
      <c r="F1070" s="117">
        <v>20</v>
      </c>
      <c r="G1070" s="36">
        <v>4</v>
      </c>
      <c r="H1070" s="43">
        <f t="shared" si="61"/>
        <v>80</v>
      </c>
      <c r="I1070" s="43">
        <f t="shared" si="62"/>
        <v>95.199999999999989</v>
      </c>
      <c r="J1070" s="30">
        <f t="shared" si="63"/>
        <v>16.064257028112447</v>
      </c>
      <c r="K1070" s="31" t="s">
        <v>26</v>
      </c>
      <c r="L1070" s="31"/>
      <c r="M1070" s="31"/>
      <c r="N1070" s="31"/>
    </row>
    <row r="1071" spans="1:14" s="83" customFormat="1">
      <c r="A1071" s="31">
        <v>122</v>
      </c>
      <c r="B1071" s="158" t="s">
        <v>1423</v>
      </c>
      <c r="C1071" s="37" t="s">
        <v>1424</v>
      </c>
      <c r="D1071" s="37" t="s">
        <v>24</v>
      </c>
      <c r="E1071" s="89" t="s">
        <v>1259</v>
      </c>
      <c r="F1071" s="99">
        <v>4</v>
      </c>
      <c r="G1071" s="100">
        <v>180</v>
      </c>
      <c r="H1071" s="84">
        <f t="shared" si="61"/>
        <v>720</v>
      </c>
      <c r="I1071" s="104">
        <f t="shared" si="62"/>
        <v>856.8</v>
      </c>
      <c r="J1071" s="82">
        <f t="shared" si="63"/>
        <v>144.57831325301203</v>
      </c>
      <c r="K1071" s="78" t="s">
        <v>26</v>
      </c>
      <c r="L1071" s="78"/>
      <c r="M1071" s="78"/>
      <c r="N1071" s="78"/>
    </row>
    <row r="1072" spans="1:14" s="83" customFormat="1">
      <c r="A1072" s="31">
        <v>123</v>
      </c>
      <c r="B1072" s="159" t="s">
        <v>1425</v>
      </c>
      <c r="C1072" s="164" t="s">
        <v>778</v>
      </c>
      <c r="D1072" s="165" t="s">
        <v>24</v>
      </c>
      <c r="E1072" s="160" t="s">
        <v>39</v>
      </c>
      <c r="F1072" s="161">
        <v>50000</v>
      </c>
      <c r="G1072" s="162">
        <v>0.25</v>
      </c>
      <c r="H1072" s="84">
        <f t="shared" si="61"/>
        <v>12500</v>
      </c>
      <c r="I1072" s="104">
        <f t="shared" si="62"/>
        <v>14875</v>
      </c>
      <c r="J1072" s="82">
        <f t="shared" si="63"/>
        <v>2510.0401606425698</v>
      </c>
      <c r="K1072" s="78" t="s">
        <v>26</v>
      </c>
      <c r="L1072" s="155"/>
      <c r="M1072" s="78"/>
      <c r="N1072" s="78"/>
    </row>
    <row r="1073" spans="1:14" s="83" customFormat="1">
      <c r="A1073" s="31">
        <v>124</v>
      </c>
      <c r="B1073" s="163" t="s">
        <v>1426</v>
      </c>
      <c r="C1073" s="36" t="s">
        <v>1427</v>
      </c>
      <c r="D1073" s="165" t="s">
        <v>24</v>
      </c>
      <c r="E1073" s="160" t="s">
        <v>39</v>
      </c>
      <c r="F1073" s="161">
        <v>3500</v>
      </c>
      <c r="G1073" s="162">
        <v>10</v>
      </c>
      <c r="H1073" s="84">
        <f t="shared" si="61"/>
        <v>35000</v>
      </c>
      <c r="I1073" s="104">
        <f t="shared" si="62"/>
        <v>41650</v>
      </c>
      <c r="J1073" s="82">
        <f t="shared" si="63"/>
        <v>7028.1124497991959</v>
      </c>
      <c r="K1073" s="78" t="s">
        <v>26</v>
      </c>
      <c r="L1073" s="78"/>
      <c r="M1073" s="78"/>
      <c r="N1073" s="78"/>
    </row>
    <row r="1074" spans="1:14" s="33" customFormat="1">
      <c r="A1074" s="31">
        <v>125</v>
      </c>
      <c r="B1074" s="164" t="s">
        <v>1428</v>
      </c>
      <c r="C1074" s="164" t="s">
        <v>1429</v>
      </c>
      <c r="D1074" s="165" t="s">
        <v>24</v>
      </c>
      <c r="E1074" s="166" t="s">
        <v>39</v>
      </c>
      <c r="F1074" s="167">
        <v>200</v>
      </c>
      <c r="G1074" s="168">
        <v>15</v>
      </c>
      <c r="H1074" s="168">
        <f t="shared" si="61"/>
        <v>3000</v>
      </c>
      <c r="I1074" s="169">
        <f t="shared" si="62"/>
        <v>3570</v>
      </c>
      <c r="J1074" s="170">
        <f t="shared" ref="J1074:J1076" si="64">I1074/4.98</f>
        <v>716.86746987951801</v>
      </c>
      <c r="K1074" s="31" t="s">
        <v>26</v>
      </c>
      <c r="L1074" s="31"/>
      <c r="M1074" s="31"/>
      <c r="N1074" s="31"/>
    </row>
    <row r="1075" spans="1:14" s="33" customFormat="1">
      <c r="A1075" s="31">
        <v>126</v>
      </c>
      <c r="B1075" s="164" t="s">
        <v>1430</v>
      </c>
      <c r="C1075" s="164" t="s">
        <v>778</v>
      </c>
      <c r="D1075" s="165" t="s">
        <v>24</v>
      </c>
      <c r="E1075" s="166" t="s">
        <v>39</v>
      </c>
      <c r="F1075" s="167">
        <v>10750</v>
      </c>
      <c r="G1075" s="168">
        <v>0.3</v>
      </c>
      <c r="H1075" s="168">
        <f t="shared" si="61"/>
        <v>3225</v>
      </c>
      <c r="I1075" s="169">
        <f t="shared" si="62"/>
        <v>3837.75</v>
      </c>
      <c r="J1075" s="170">
        <f t="shared" si="64"/>
        <v>770.63253012048187</v>
      </c>
      <c r="K1075" s="31" t="s">
        <v>26</v>
      </c>
      <c r="L1075" s="31"/>
      <c r="M1075" s="31"/>
      <c r="N1075" s="31"/>
    </row>
    <row r="1076" spans="1:14" s="33" customFormat="1">
      <c r="A1076" s="31">
        <v>127</v>
      </c>
      <c r="B1076" s="164" t="s">
        <v>1431</v>
      </c>
      <c r="C1076" s="164" t="s">
        <v>1131</v>
      </c>
      <c r="D1076" s="165" t="s">
        <v>24</v>
      </c>
      <c r="E1076" s="166" t="s">
        <v>1305</v>
      </c>
      <c r="F1076" s="167">
        <v>32600</v>
      </c>
      <c r="G1076" s="168">
        <v>0.3</v>
      </c>
      <c r="H1076" s="168">
        <f t="shared" si="61"/>
        <v>9780</v>
      </c>
      <c r="I1076" s="169">
        <f t="shared" si="62"/>
        <v>11638.199999999999</v>
      </c>
      <c r="J1076" s="170">
        <f t="shared" si="64"/>
        <v>2336.9879518072285</v>
      </c>
      <c r="K1076" s="31" t="s">
        <v>26</v>
      </c>
      <c r="L1076" s="31"/>
      <c r="M1076" s="31"/>
      <c r="N1076" s="31"/>
    </row>
    <row r="1077" spans="1:14" s="83" customFormat="1">
      <c r="A1077" s="31">
        <v>128</v>
      </c>
      <c r="B1077" s="159" t="s">
        <v>1432</v>
      </c>
      <c r="C1077" s="164" t="s">
        <v>1433</v>
      </c>
      <c r="D1077" s="165" t="s">
        <v>24</v>
      </c>
      <c r="E1077" s="160" t="s">
        <v>39</v>
      </c>
      <c r="F1077" s="161">
        <v>35000</v>
      </c>
      <c r="G1077" s="162">
        <v>0.4</v>
      </c>
      <c r="H1077" s="84">
        <f t="shared" si="61"/>
        <v>14000</v>
      </c>
      <c r="I1077" s="104">
        <f t="shared" si="62"/>
        <v>16660</v>
      </c>
      <c r="J1077" s="82">
        <f t="shared" si="63"/>
        <v>2811.2449799196784</v>
      </c>
      <c r="K1077" s="78" t="s">
        <v>26</v>
      </c>
      <c r="L1077" s="78"/>
      <c r="M1077" s="78"/>
      <c r="N1077" s="78"/>
    </row>
    <row r="1078" spans="1:14" s="33" customFormat="1">
      <c r="A1078" s="31">
        <v>129</v>
      </c>
      <c r="B1078" s="171" t="s">
        <v>1289</v>
      </c>
      <c r="C1078" s="36" t="s">
        <v>778</v>
      </c>
      <c r="D1078" s="165" t="s">
        <v>24</v>
      </c>
      <c r="E1078" s="166" t="s">
        <v>39</v>
      </c>
      <c r="F1078" s="167">
        <v>3600</v>
      </c>
      <c r="G1078" s="168">
        <v>7.5</v>
      </c>
      <c r="H1078" s="43">
        <f t="shared" si="61"/>
        <v>27000</v>
      </c>
      <c r="I1078" s="44">
        <f t="shared" si="62"/>
        <v>32130</v>
      </c>
      <c r="J1078" s="30">
        <f t="shared" si="63"/>
        <v>5421.6867469879517</v>
      </c>
      <c r="K1078" s="31" t="s">
        <v>26</v>
      </c>
      <c r="L1078" s="31"/>
      <c r="M1078" s="31"/>
      <c r="N1078" s="31"/>
    </row>
    <row r="1079" spans="1:14" s="83" customFormat="1">
      <c r="A1079" s="31">
        <v>130</v>
      </c>
      <c r="B1079" s="159" t="s">
        <v>1434</v>
      </c>
      <c r="C1079" s="164" t="s">
        <v>1435</v>
      </c>
      <c r="D1079" s="165" t="s">
        <v>24</v>
      </c>
      <c r="E1079" s="160" t="s">
        <v>39</v>
      </c>
      <c r="F1079" s="161">
        <v>7000</v>
      </c>
      <c r="G1079" s="162">
        <v>46</v>
      </c>
      <c r="H1079" s="84">
        <f t="shared" si="61"/>
        <v>322000</v>
      </c>
      <c r="I1079" s="104">
        <f t="shared" si="62"/>
        <v>383180</v>
      </c>
      <c r="J1079" s="82">
        <f t="shared" si="63"/>
        <v>64658.634538152604</v>
      </c>
      <c r="K1079" s="78" t="s">
        <v>26</v>
      </c>
      <c r="L1079" s="78"/>
      <c r="M1079" s="78"/>
      <c r="N1079" s="78"/>
    </row>
    <row r="1080" spans="1:14" s="33" customFormat="1">
      <c r="A1080" s="31">
        <v>131</v>
      </c>
      <c r="B1080" s="164" t="s">
        <v>1436</v>
      </c>
      <c r="C1080" s="164" t="s">
        <v>1435</v>
      </c>
      <c r="D1080" s="165" t="s">
        <v>24</v>
      </c>
      <c r="E1080" s="166" t="s">
        <v>39</v>
      </c>
      <c r="F1080" s="167">
        <v>1465</v>
      </c>
      <c r="G1080" s="168">
        <v>14</v>
      </c>
      <c r="H1080" s="168">
        <f t="shared" si="61"/>
        <v>20510</v>
      </c>
      <c r="I1080" s="169">
        <f t="shared" si="62"/>
        <v>24406.899999999998</v>
      </c>
      <c r="J1080" s="170">
        <f t="shared" ref="J1080" si="65">I1080/4.98</f>
        <v>4900.983935742971</v>
      </c>
      <c r="K1080" s="31" t="s">
        <v>26</v>
      </c>
      <c r="L1080" s="31"/>
      <c r="M1080" s="31"/>
      <c r="N1080" s="31"/>
    </row>
    <row r="1081" spans="1:14" s="83" customFormat="1">
      <c r="A1081" s="31">
        <v>132</v>
      </c>
      <c r="B1081" s="163" t="s">
        <v>1437</v>
      </c>
      <c r="C1081" s="36" t="s">
        <v>1435</v>
      </c>
      <c r="D1081" s="165" t="s">
        <v>24</v>
      </c>
      <c r="E1081" s="160" t="s">
        <v>39</v>
      </c>
      <c r="F1081" s="161">
        <v>300</v>
      </c>
      <c r="G1081" s="162">
        <v>35</v>
      </c>
      <c r="H1081" s="84">
        <f t="shared" si="61"/>
        <v>10500</v>
      </c>
      <c r="I1081" s="104">
        <f t="shared" si="62"/>
        <v>12495</v>
      </c>
      <c r="J1081" s="82">
        <f t="shared" si="63"/>
        <v>2108.4337349397588</v>
      </c>
      <c r="K1081" s="78" t="s">
        <v>26</v>
      </c>
      <c r="L1081" s="78"/>
      <c r="M1081" s="78"/>
      <c r="N1081" s="78"/>
    </row>
    <row r="1082" spans="1:14" s="33" customFormat="1">
      <c r="A1082" s="31">
        <v>133</v>
      </c>
      <c r="B1082" s="172" t="s">
        <v>1438</v>
      </c>
      <c r="C1082" s="36" t="s">
        <v>610</v>
      </c>
      <c r="D1082" s="165" t="s">
        <v>24</v>
      </c>
      <c r="E1082" s="166" t="s">
        <v>39</v>
      </c>
      <c r="F1082" s="167">
        <v>7200</v>
      </c>
      <c r="G1082" s="168">
        <v>0.8</v>
      </c>
      <c r="H1082" s="168">
        <f t="shared" si="61"/>
        <v>5760</v>
      </c>
      <c r="I1082" s="169">
        <f t="shared" si="62"/>
        <v>6854.4</v>
      </c>
      <c r="J1082" s="170">
        <f t="shared" ref="J1082" si="66">I1082/4.98</f>
        <v>1376.3855421686744</v>
      </c>
      <c r="K1082" s="31" t="s">
        <v>26</v>
      </c>
      <c r="L1082" s="37"/>
      <c r="M1082" s="37"/>
      <c r="N1082" s="37"/>
    </row>
    <row r="1083" spans="1:14" s="33" customFormat="1">
      <c r="A1083" s="31">
        <v>134</v>
      </c>
      <c r="B1083" s="171" t="s">
        <v>1439</v>
      </c>
      <c r="C1083" s="36" t="s">
        <v>1440</v>
      </c>
      <c r="D1083" s="165" t="s">
        <v>24</v>
      </c>
      <c r="E1083" s="166" t="s">
        <v>39</v>
      </c>
      <c r="F1083" s="167">
        <v>1140</v>
      </c>
      <c r="G1083" s="168">
        <v>6</v>
      </c>
      <c r="H1083" s="43">
        <f t="shared" si="61"/>
        <v>6840</v>
      </c>
      <c r="I1083" s="44">
        <f t="shared" si="62"/>
        <v>8139.5999999999995</v>
      </c>
      <c r="J1083" s="30">
        <f t="shared" si="63"/>
        <v>1373.4939759036142</v>
      </c>
      <c r="K1083" s="31" t="s">
        <v>26</v>
      </c>
      <c r="L1083" s="31"/>
      <c r="M1083" s="31"/>
      <c r="N1083" s="31"/>
    </row>
    <row r="1084" spans="1:14" s="33" customFormat="1">
      <c r="A1084" s="31">
        <v>135</v>
      </c>
      <c r="B1084" s="171" t="s">
        <v>1441</v>
      </c>
      <c r="C1084" s="36" t="s">
        <v>778</v>
      </c>
      <c r="D1084" s="165" t="s">
        <v>24</v>
      </c>
      <c r="E1084" s="166" t="s">
        <v>39</v>
      </c>
      <c r="F1084" s="167">
        <v>810</v>
      </c>
      <c r="G1084" s="168">
        <v>24</v>
      </c>
      <c r="H1084" s="43">
        <f t="shared" si="61"/>
        <v>19440</v>
      </c>
      <c r="I1084" s="44">
        <f t="shared" si="62"/>
        <v>23133.599999999999</v>
      </c>
      <c r="J1084" s="30">
        <f t="shared" si="63"/>
        <v>3903.6144578313251</v>
      </c>
      <c r="K1084" s="31" t="s">
        <v>26</v>
      </c>
      <c r="L1084" s="31"/>
      <c r="M1084" s="31"/>
      <c r="N1084" s="31"/>
    </row>
    <row r="1085" spans="1:14" s="33" customFormat="1">
      <c r="A1085" s="31">
        <v>136</v>
      </c>
      <c r="B1085" s="171" t="s">
        <v>1442</v>
      </c>
      <c r="C1085" s="36" t="s">
        <v>778</v>
      </c>
      <c r="D1085" s="165" t="s">
        <v>24</v>
      </c>
      <c r="E1085" s="166" t="s">
        <v>39</v>
      </c>
      <c r="F1085" s="167">
        <v>600</v>
      </c>
      <c r="G1085" s="168">
        <v>15</v>
      </c>
      <c r="H1085" s="43">
        <f t="shared" ref="H1085:H1090" si="67">F1085*G1085</f>
        <v>9000</v>
      </c>
      <c r="I1085" s="44">
        <f t="shared" ref="I1085:I1090" si="68">H1085*1.19</f>
        <v>10710</v>
      </c>
      <c r="J1085" s="30">
        <f t="shared" ref="J1085:J1090" si="69">H1085/4.98</f>
        <v>1807.2289156626505</v>
      </c>
      <c r="K1085" s="31" t="s">
        <v>26</v>
      </c>
      <c r="L1085" s="31"/>
      <c r="M1085" s="31"/>
      <c r="N1085" s="31"/>
    </row>
    <row r="1086" spans="1:14" s="83" customFormat="1">
      <c r="A1086" s="31">
        <v>137</v>
      </c>
      <c r="B1086" s="163" t="s">
        <v>1443</v>
      </c>
      <c r="C1086" s="36" t="s">
        <v>1444</v>
      </c>
      <c r="D1086" s="165" t="s">
        <v>24</v>
      </c>
      <c r="E1086" s="160" t="s">
        <v>39</v>
      </c>
      <c r="F1086" s="161">
        <v>50000</v>
      </c>
      <c r="G1086" s="162">
        <v>0.3</v>
      </c>
      <c r="H1086" s="84">
        <f t="shared" si="67"/>
        <v>15000</v>
      </c>
      <c r="I1086" s="104">
        <f t="shared" si="68"/>
        <v>17850</v>
      </c>
      <c r="J1086" s="82">
        <f t="shared" si="69"/>
        <v>3012.0481927710839</v>
      </c>
      <c r="K1086" s="78" t="s">
        <v>26</v>
      </c>
      <c r="L1086" s="78"/>
      <c r="M1086" s="78"/>
      <c r="N1086" s="78"/>
    </row>
    <row r="1087" spans="1:14" s="83" customFormat="1">
      <c r="A1087" s="31">
        <v>138</v>
      </c>
      <c r="B1087" s="163" t="s">
        <v>1445</v>
      </c>
      <c r="C1087" s="36" t="s">
        <v>778</v>
      </c>
      <c r="D1087" s="165" t="s">
        <v>24</v>
      </c>
      <c r="E1087" s="160" t="s">
        <v>39</v>
      </c>
      <c r="F1087" s="161">
        <v>1200</v>
      </c>
      <c r="G1087" s="162">
        <v>20</v>
      </c>
      <c r="H1087" s="84">
        <f t="shared" si="67"/>
        <v>24000</v>
      </c>
      <c r="I1087" s="104">
        <f t="shared" si="68"/>
        <v>28560</v>
      </c>
      <c r="J1087" s="82">
        <f t="shared" si="69"/>
        <v>4819.2771084337346</v>
      </c>
      <c r="K1087" s="78" t="s">
        <v>26</v>
      </c>
      <c r="L1087" s="78"/>
      <c r="M1087" s="78"/>
      <c r="N1087" s="78"/>
    </row>
    <row r="1088" spans="1:14" s="33" customFormat="1" ht="30">
      <c r="A1088" s="31">
        <v>139</v>
      </c>
      <c r="B1088" s="172" t="s">
        <v>1446</v>
      </c>
      <c r="C1088" s="73" t="s">
        <v>1447</v>
      </c>
      <c r="D1088" s="165" t="s">
        <v>24</v>
      </c>
      <c r="E1088" s="166" t="s">
        <v>39</v>
      </c>
      <c r="F1088" s="167">
        <v>800</v>
      </c>
      <c r="G1088" s="168">
        <v>15</v>
      </c>
      <c r="H1088" s="43">
        <f t="shared" si="67"/>
        <v>12000</v>
      </c>
      <c r="I1088" s="43">
        <f t="shared" si="68"/>
        <v>14280</v>
      </c>
      <c r="J1088" s="51">
        <f t="shared" si="69"/>
        <v>2409.6385542168673</v>
      </c>
      <c r="K1088" s="31" t="s">
        <v>26</v>
      </c>
      <c r="L1088" s="31"/>
      <c r="M1088" s="31"/>
      <c r="N1088" s="31"/>
    </row>
    <row r="1089" spans="1:256" s="33" customFormat="1">
      <c r="A1089" s="31">
        <v>140</v>
      </c>
      <c r="B1089" s="173" t="s">
        <v>1448</v>
      </c>
      <c r="C1089" s="73" t="s">
        <v>1449</v>
      </c>
      <c r="D1089" s="165" t="s">
        <v>24</v>
      </c>
      <c r="E1089" s="166" t="s">
        <v>39</v>
      </c>
      <c r="F1089" s="174">
        <v>1</v>
      </c>
      <c r="G1089" s="175">
        <v>2100</v>
      </c>
      <c r="H1089" s="44">
        <f t="shared" si="67"/>
        <v>2100</v>
      </c>
      <c r="I1089" s="44">
        <f t="shared" si="68"/>
        <v>2499</v>
      </c>
      <c r="J1089" s="71">
        <f t="shared" si="69"/>
        <v>421.68674698795178</v>
      </c>
      <c r="K1089" s="31" t="s">
        <v>26</v>
      </c>
      <c r="L1089" s="31"/>
      <c r="M1089" s="31"/>
      <c r="N1089" s="31"/>
    </row>
    <row r="1090" spans="1:256" s="33" customFormat="1" ht="15.75" thickBot="1">
      <c r="A1090" s="31">
        <v>141</v>
      </c>
      <c r="B1090" s="173" t="s">
        <v>1450</v>
      </c>
      <c r="C1090" s="68" t="s">
        <v>1451</v>
      </c>
      <c r="D1090" s="176" t="s">
        <v>24</v>
      </c>
      <c r="E1090" s="177" t="s">
        <v>189</v>
      </c>
      <c r="F1090" s="174">
        <v>42000</v>
      </c>
      <c r="G1090" s="175">
        <v>4.7300000000000004</v>
      </c>
      <c r="H1090" s="44">
        <f t="shared" si="67"/>
        <v>198660.00000000003</v>
      </c>
      <c r="I1090" s="44">
        <f t="shared" si="68"/>
        <v>236405.40000000002</v>
      </c>
      <c r="J1090" s="71">
        <f t="shared" si="69"/>
        <v>39891.566265060246</v>
      </c>
      <c r="K1090" s="31" t="s">
        <v>26</v>
      </c>
      <c r="L1090" s="31"/>
      <c r="M1090" s="31"/>
      <c r="N1090" s="31"/>
    </row>
    <row r="1091" spans="1:256" s="6" customFormat="1" ht="15.75" thickBot="1">
      <c r="A1091" s="19"/>
      <c r="B1091" s="178" t="s">
        <v>1452</v>
      </c>
      <c r="C1091" s="210"/>
      <c r="D1091" s="179"/>
      <c r="E1091" s="179"/>
      <c r="F1091" s="180"/>
      <c r="G1091" s="181"/>
      <c r="H1091" s="57">
        <f>SUM(H797:H1090)</f>
        <v>2024698.0199999998</v>
      </c>
      <c r="I1091" s="57">
        <f>SUM(I797:I1090)</f>
        <v>2409390.6438000007</v>
      </c>
      <c r="J1091" s="182">
        <f>SUM(J797:J1090)</f>
        <v>408178.76907630521</v>
      </c>
      <c r="K1091" s="2"/>
      <c r="L1091" s="2"/>
      <c r="M1091" s="19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  <c r="CA1091" s="2"/>
      <c r="CB1091" s="2"/>
      <c r="CC1091" s="2"/>
      <c r="CD1091" s="2"/>
      <c r="CE1091" s="2"/>
      <c r="CF1091" s="2"/>
      <c r="CG1091" s="2"/>
      <c r="CH1091" s="2"/>
      <c r="CI1091" s="2"/>
      <c r="CJ1091" s="2"/>
      <c r="CK1091" s="2"/>
      <c r="CL1091" s="2"/>
      <c r="CM1091" s="2"/>
      <c r="CN1091" s="2"/>
      <c r="CO1091" s="2"/>
      <c r="CP1091" s="2"/>
      <c r="CQ1091" s="2"/>
      <c r="CR1091" s="2"/>
      <c r="CS1091" s="2"/>
      <c r="CT1091" s="2"/>
      <c r="CU1091" s="2"/>
      <c r="CV1091" s="2"/>
      <c r="CW1091" s="2"/>
      <c r="CX1091" s="2"/>
      <c r="CY1091" s="2"/>
      <c r="CZ1091" s="2"/>
      <c r="DA1091" s="2"/>
      <c r="DB1091" s="2"/>
      <c r="DC1091" s="2"/>
      <c r="DD1091" s="2"/>
      <c r="DE1091" s="2"/>
      <c r="DF1091" s="2"/>
      <c r="DG1091" s="2"/>
      <c r="DH1091" s="2"/>
      <c r="DI1091" s="2"/>
      <c r="DJ1091" s="2"/>
      <c r="DK1091" s="2"/>
      <c r="DL1091" s="2"/>
      <c r="DM1091" s="2"/>
      <c r="DN1091" s="2"/>
      <c r="DO1091" s="2"/>
      <c r="DP1091" s="2"/>
      <c r="DQ1091" s="2"/>
      <c r="DR1091" s="2"/>
      <c r="DS1091" s="2"/>
      <c r="DT1091" s="2"/>
      <c r="DU1091" s="2"/>
      <c r="DV1091" s="2"/>
      <c r="DW1091" s="2"/>
      <c r="DX1091" s="2"/>
      <c r="DY1091" s="2"/>
      <c r="DZ1091" s="2"/>
      <c r="EA1091" s="2"/>
      <c r="EB1091" s="2"/>
      <c r="EC1091" s="2"/>
      <c r="ED1091" s="2"/>
      <c r="EE1091" s="2"/>
      <c r="EF1091" s="2"/>
      <c r="EG1091" s="2"/>
      <c r="EH1091" s="2"/>
      <c r="EI1091" s="2"/>
      <c r="EJ1091" s="2"/>
      <c r="EK1091" s="2"/>
      <c r="EL1091" s="2"/>
      <c r="EM1091" s="2"/>
      <c r="EN1091" s="2"/>
      <c r="EO1091" s="2"/>
      <c r="EP1091" s="2"/>
      <c r="EQ1091" s="2"/>
      <c r="ER1091" s="2"/>
      <c r="ES1091" s="2"/>
      <c r="ET1091" s="2"/>
      <c r="EU1091" s="2"/>
      <c r="EV1091" s="2"/>
      <c r="EW1091" s="2"/>
      <c r="EX1091" s="2"/>
      <c r="EY1091" s="2"/>
      <c r="EZ1091" s="2"/>
      <c r="FA1091" s="2"/>
      <c r="FB1091" s="2"/>
      <c r="FC1091" s="2"/>
      <c r="FD1091" s="2"/>
      <c r="FE1091" s="2"/>
      <c r="FF1091" s="2"/>
      <c r="FG1091" s="2"/>
      <c r="FH1091" s="2"/>
      <c r="FI1091" s="2"/>
      <c r="FJ1091" s="2"/>
      <c r="FK1091" s="2"/>
      <c r="FL1091" s="2"/>
      <c r="FM1091" s="2"/>
      <c r="FN1091" s="2"/>
      <c r="FO1091" s="2"/>
      <c r="FP1091" s="2"/>
      <c r="FQ1091" s="2"/>
      <c r="FR1091" s="2"/>
      <c r="FS1091" s="2"/>
      <c r="FT1091" s="2"/>
      <c r="FU1091" s="2"/>
      <c r="FV1091" s="2"/>
      <c r="FW1091" s="2"/>
      <c r="FX1091" s="2"/>
      <c r="FY1091" s="2"/>
      <c r="FZ1091" s="2"/>
      <c r="GA1091" s="2"/>
      <c r="GB1091" s="2"/>
      <c r="GC1091" s="2"/>
      <c r="GD1091" s="2"/>
      <c r="GE1091" s="2"/>
      <c r="GF1091" s="2"/>
      <c r="GG1091" s="2"/>
      <c r="GH1091" s="2"/>
      <c r="GI1091" s="2"/>
      <c r="GJ1091" s="2"/>
      <c r="GK1091" s="2"/>
      <c r="GL1091" s="2"/>
      <c r="GM1091" s="2"/>
      <c r="GN1091" s="2"/>
      <c r="GO1091" s="2"/>
      <c r="GP1091" s="2"/>
      <c r="GQ1091" s="2"/>
      <c r="GR1091" s="2"/>
      <c r="GS1091" s="2"/>
      <c r="GT1091" s="2"/>
      <c r="GU1091" s="2"/>
      <c r="GV1091" s="2"/>
      <c r="GW1091" s="2"/>
      <c r="GX1091" s="2"/>
      <c r="GY1091" s="2"/>
      <c r="GZ1091" s="2"/>
      <c r="HA1091" s="2"/>
      <c r="HB1091" s="2"/>
      <c r="HC1091" s="2"/>
      <c r="HD1091" s="2"/>
      <c r="HE1091" s="2"/>
      <c r="HF1091" s="2"/>
      <c r="HG1091" s="2"/>
      <c r="HH1091" s="2"/>
      <c r="HI1091" s="2"/>
      <c r="HJ1091" s="2"/>
      <c r="HK1091" s="2"/>
      <c r="HL1091" s="2"/>
      <c r="HM1091" s="2"/>
      <c r="HN1091" s="2"/>
      <c r="HO1091" s="2"/>
      <c r="HP1091" s="2"/>
      <c r="HQ1091" s="2"/>
      <c r="HR1091" s="2"/>
      <c r="HS1091" s="2"/>
      <c r="HT1091" s="2"/>
      <c r="HU1091" s="2"/>
      <c r="HV1091" s="2"/>
      <c r="HW1091" s="2"/>
      <c r="HX1091" s="2"/>
      <c r="HY1091" s="2"/>
      <c r="HZ1091" s="2"/>
      <c r="IA1091" s="2"/>
      <c r="IB1091" s="2"/>
      <c r="IC1091" s="2"/>
      <c r="ID1091" s="2"/>
      <c r="IE1091" s="2"/>
      <c r="IF1091" s="2"/>
      <c r="IG1091" s="2"/>
      <c r="IH1091" s="2"/>
      <c r="II1091" s="2"/>
      <c r="IJ1091" s="2"/>
      <c r="IK1091" s="2"/>
      <c r="IL1091" s="2"/>
      <c r="IM1091" s="2"/>
      <c r="IN1091" s="2"/>
      <c r="IO1091" s="2"/>
      <c r="IP1091" s="2"/>
      <c r="IQ1091" s="2"/>
      <c r="IR1091" s="2"/>
      <c r="IS1091" s="2"/>
      <c r="IT1091" s="2"/>
      <c r="IU1091" s="2"/>
      <c r="IV1091" s="2"/>
    </row>
    <row r="1092" spans="1:256" s="6" customFormat="1">
      <c r="A1092" s="19"/>
      <c r="B1092" s="15"/>
      <c r="C1092" s="15"/>
      <c r="D1092" s="19"/>
      <c r="E1092" s="19"/>
      <c r="F1092" s="61"/>
      <c r="G1092" s="62"/>
      <c r="H1092" s="17"/>
      <c r="I1092" s="17"/>
      <c r="J1092" s="17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  <c r="CA1092" s="2"/>
      <c r="CB1092" s="2"/>
      <c r="CC1092" s="2"/>
      <c r="CD1092" s="2"/>
      <c r="CE1092" s="2"/>
      <c r="CF1092" s="2"/>
      <c r="CG1092" s="2"/>
      <c r="CH1092" s="2"/>
      <c r="CI1092" s="2"/>
      <c r="CJ1092" s="2"/>
      <c r="CK1092" s="2"/>
      <c r="CL1092" s="2"/>
      <c r="CM1092" s="2"/>
      <c r="CN1092" s="2"/>
      <c r="CO1092" s="2"/>
      <c r="CP1092" s="2"/>
      <c r="CQ1092" s="2"/>
      <c r="CR1092" s="2"/>
      <c r="CS1092" s="2"/>
      <c r="CT1092" s="2"/>
      <c r="CU1092" s="2"/>
      <c r="CV1092" s="2"/>
      <c r="CW1092" s="2"/>
      <c r="CX1092" s="2"/>
      <c r="CY1092" s="2"/>
      <c r="CZ1092" s="2"/>
      <c r="DA1092" s="2"/>
      <c r="DB1092" s="2"/>
      <c r="DC1092" s="2"/>
      <c r="DD1092" s="2"/>
      <c r="DE1092" s="2"/>
      <c r="DF1092" s="2"/>
      <c r="DG1092" s="2"/>
      <c r="DH1092" s="2"/>
      <c r="DI1092" s="2"/>
      <c r="DJ1092" s="2"/>
      <c r="DK1092" s="2"/>
      <c r="DL1092" s="2"/>
      <c r="DM1092" s="2"/>
      <c r="DN1092" s="2"/>
      <c r="DO1092" s="2"/>
      <c r="DP1092" s="2"/>
      <c r="DQ1092" s="2"/>
      <c r="DR1092" s="2"/>
      <c r="DS1092" s="2"/>
      <c r="DT1092" s="2"/>
      <c r="DU1092" s="2"/>
      <c r="DV1092" s="2"/>
      <c r="DW1092" s="2"/>
      <c r="DX1092" s="2"/>
      <c r="DY1092" s="2"/>
      <c r="DZ1092" s="2"/>
      <c r="EA1092" s="2"/>
      <c r="EB1092" s="2"/>
      <c r="EC1092" s="2"/>
      <c r="ED1092" s="2"/>
      <c r="EE1092" s="2"/>
      <c r="EF1092" s="2"/>
      <c r="EG1092" s="2"/>
      <c r="EH1092" s="2"/>
      <c r="EI1092" s="2"/>
      <c r="EJ1092" s="2"/>
      <c r="EK1092" s="2"/>
      <c r="EL1092" s="2"/>
      <c r="EM1092" s="2"/>
      <c r="EN1092" s="2"/>
      <c r="EO1092" s="2"/>
      <c r="EP1092" s="2"/>
      <c r="EQ1092" s="2"/>
      <c r="ER1092" s="2"/>
      <c r="ES1092" s="2"/>
      <c r="ET1092" s="2"/>
      <c r="EU1092" s="2"/>
      <c r="EV1092" s="2"/>
      <c r="EW1092" s="2"/>
      <c r="EX1092" s="2"/>
      <c r="EY1092" s="2"/>
      <c r="EZ1092" s="2"/>
      <c r="FA1092" s="2"/>
      <c r="FB1092" s="2"/>
      <c r="FC1092" s="2"/>
      <c r="FD1092" s="2"/>
      <c r="FE1092" s="2"/>
      <c r="FF1092" s="2"/>
      <c r="FG1092" s="2"/>
      <c r="FH1092" s="2"/>
      <c r="FI1092" s="2"/>
      <c r="FJ1092" s="2"/>
      <c r="FK1092" s="2"/>
      <c r="FL1092" s="2"/>
      <c r="FM1092" s="2"/>
      <c r="FN1092" s="2"/>
      <c r="FO1092" s="2"/>
      <c r="FP1092" s="2"/>
      <c r="FQ1092" s="2"/>
      <c r="FR1092" s="2"/>
      <c r="FS1092" s="2"/>
      <c r="FT1092" s="2"/>
      <c r="FU1092" s="2"/>
      <c r="FV1092" s="2"/>
      <c r="FW1092" s="2"/>
      <c r="FX1092" s="2"/>
      <c r="FY1092" s="2"/>
      <c r="FZ1092" s="2"/>
      <c r="GA1092" s="2"/>
      <c r="GB1092" s="2"/>
      <c r="GC1092" s="2"/>
      <c r="GD1092" s="2"/>
      <c r="GE1092" s="2"/>
      <c r="GF1092" s="2"/>
      <c r="GG1092" s="2"/>
      <c r="GH1092" s="2"/>
      <c r="GI1092" s="2"/>
      <c r="GJ1092" s="2"/>
      <c r="GK1092" s="2"/>
      <c r="GL1092" s="2"/>
      <c r="GM1092" s="2"/>
      <c r="GN1092" s="2"/>
      <c r="GO1092" s="2"/>
      <c r="GP1092" s="2"/>
      <c r="GQ1092" s="2"/>
      <c r="GR1092" s="2"/>
      <c r="GS1092" s="2"/>
      <c r="GT1092" s="2"/>
      <c r="GU1092" s="2"/>
      <c r="GV1092" s="2"/>
      <c r="GW1092" s="2"/>
      <c r="GX1092" s="2"/>
      <c r="GY1092" s="2"/>
      <c r="GZ1092" s="2"/>
      <c r="HA1092" s="2"/>
      <c r="HB1092" s="2"/>
      <c r="HC1092" s="2"/>
      <c r="HD1092" s="2"/>
      <c r="HE1092" s="2"/>
      <c r="HF1092" s="2"/>
      <c r="HG1092" s="2"/>
      <c r="HH1092" s="2"/>
      <c r="HI1092" s="2"/>
      <c r="HJ1092" s="2"/>
      <c r="HK1092" s="2"/>
      <c r="HL1092" s="2"/>
      <c r="HM1092" s="2"/>
      <c r="HN1092" s="2"/>
      <c r="HO1092" s="2"/>
      <c r="HP1092" s="2"/>
      <c r="HQ1092" s="2"/>
      <c r="HR1092" s="2"/>
      <c r="HS1092" s="2"/>
      <c r="HT1092" s="2"/>
      <c r="HU1092" s="2"/>
      <c r="HV1092" s="2"/>
      <c r="HW1092" s="2"/>
      <c r="HX1092" s="2"/>
      <c r="HY1092" s="2"/>
      <c r="HZ1092" s="2"/>
      <c r="IA1092" s="2"/>
      <c r="IB1092" s="2"/>
      <c r="IC1092" s="2"/>
      <c r="ID1092" s="2"/>
      <c r="IE1092" s="2"/>
      <c r="IF1092" s="2"/>
      <c r="IG1092" s="2"/>
      <c r="IH1092" s="2"/>
      <c r="II1092" s="2"/>
      <c r="IJ1092" s="2"/>
      <c r="IK1092" s="2"/>
      <c r="IL1092" s="2"/>
      <c r="IM1092" s="2"/>
      <c r="IN1092" s="2"/>
      <c r="IO1092" s="2"/>
      <c r="IP1092" s="2"/>
      <c r="IQ1092" s="2"/>
      <c r="IR1092" s="2"/>
      <c r="IS1092" s="2"/>
      <c r="IT1092" s="2"/>
      <c r="IU1092" s="2"/>
      <c r="IV1092" s="2"/>
    </row>
    <row r="1093" spans="1:256" s="6" customFormat="1">
      <c r="A1093" s="19"/>
      <c r="B1093" s="15"/>
      <c r="C1093" s="15"/>
      <c r="D1093" s="19"/>
      <c r="E1093" s="19"/>
      <c r="F1093" s="61"/>
      <c r="G1093" s="62"/>
      <c r="H1093" s="17"/>
      <c r="I1093" s="17"/>
      <c r="J1093" s="17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  <c r="CA1093" s="2"/>
      <c r="CB1093" s="2"/>
      <c r="CC1093" s="2"/>
      <c r="CD1093" s="2"/>
      <c r="CE1093" s="2"/>
      <c r="CF1093" s="2"/>
      <c r="CG1093" s="2"/>
      <c r="CH1093" s="2"/>
      <c r="CI1093" s="2"/>
      <c r="CJ1093" s="2"/>
      <c r="CK1093" s="2"/>
      <c r="CL1093" s="2"/>
      <c r="CM1093" s="2"/>
      <c r="CN1093" s="2"/>
      <c r="CO1093" s="2"/>
      <c r="CP1093" s="2"/>
      <c r="CQ1093" s="2"/>
      <c r="CR1093" s="2"/>
      <c r="CS1093" s="2"/>
      <c r="CT1093" s="2"/>
      <c r="CU1093" s="2"/>
      <c r="CV1093" s="2"/>
      <c r="CW1093" s="2"/>
      <c r="CX1093" s="2"/>
      <c r="CY1093" s="2"/>
      <c r="CZ1093" s="2"/>
      <c r="DA1093" s="2"/>
      <c r="DB1093" s="2"/>
      <c r="DC1093" s="2"/>
      <c r="DD1093" s="2"/>
      <c r="DE1093" s="2"/>
      <c r="DF1093" s="2"/>
      <c r="DG1093" s="2"/>
      <c r="DH1093" s="2"/>
      <c r="DI1093" s="2"/>
      <c r="DJ1093" s="2"/>
      <c r="DK1093" s="2"/>
      <c r="DL1093" s="2"/>
      <c r="DM1093" s="2"/>
      <c r="DN1093" s="2"/>
      <c r="DO1093" s="2"/>
      <c r="DP1093" s="2"/>
      <c r="DQ1093" s="2"/>
      <c r="DR1093" s="2"/>
      <c r="DS1093" s="2"/>
      <c r="DT1093" s="2"/>
      <c r="DU1093" s="2"/>
      <c r="DV1093" s="2"/>
      <c r="DW1093" s="2"/>
      <c r="DX1093" s="2"/>
      <c r="DY1093" s="2"/>
      <c r="DZ1093" s="2"/>
      <c r="EA1093" s="2"/>
      <c r="EB1093" s="2"/>
      <c r="EC1093" s="2"/>
      <c r="ED1093" s="2"/>
      <c r="EE1093" s="2"/>
      <c r="EF1093" s="2"/>
      <c r="EG1093" s="2"/>
      <c r="EH1093" s="2"/>
      <c r="EI1093" s="2"/>
      <c r="EJ1093" s="2"/>
      <c r="EK1093" s="2"/>
      <c r="EL1093" s="2"/>
      <c r="EM1093" s="2"/>
      <c r="EN1093" s="2"/>
      <c r="EO1093" s="2"/>
      <c r="EP1093" s="2"/>
      <c r="EQ1093" s="2"/>
      <c r="ER1093" s="2"/>
      <c r="ES1093" s="2"/>
      <c r="ET1093" s="2"/>
      <c r="EU1093" s="2"/>
      <c r="EV1093" s="2"/>
      <c r="EW1093" s="2"/>
      <c r="EX1093" s="2"/>
      <c r="EY1093" s="2"/>
      <c r="EZ1093" s="2"/>
      <c r="FA1093" s="2"/>
      <c r="FB1093" s="2"/>
      <c r="FC1093" s="2"/>
      <c r="FD1093" s="2"/>
      <c r="FE1093" s="2"/>
      <c r="FF1093" s="2"/>
      <c r="FG1093" s="2"/>
      <c r="FH1093" s="2"/>
      <c r="FI1093" s="2"/>
      <c r="FJ1093" s="2"/>
      <c r="FK1093" s="2"/>
      <c r="FL1093" s="2"/>
      <c r="FM1093" s="2"/>
      <c r="FN1093" s="2"/>
      <c r="FO1093" s="2"/>
      <c r="FP1093" s="2"/>
      <c r="FQ1093" s="2"/>
      <c r="FR1093" s="2"/>
      <c r="FS1093" s="2"/>
      <c r="FT1093" s="2"/>
      <c r="FU1093" s="2"/>
      <c r="FV1093" s="2"/>
      <c r="FW1093" s="2"/>
      <c r="FX1093" s="2"/>
      <c r="FY1093" s="2"/>
      <c r="FZ1093" s="2"/>
      <c r="GA1093" s="2"/>
      <c r="GB1093" s="2"/>
      <c r="GC1093" s="2"/>
      <c r="GD1093" s="2"/>
      <c r="GE1093" s="2"/>
      <c r="GF1093" s="2"/>
      <c r="GG1093" s="2"/>
      <c r="GH1093" s="2"/>
      <c r="GI1093" s="2"/>
      <c r="GJ1093" s="2"/>
      <c r="GK1093" s="2"/>
      <c r="GL1093" s="2"/>
      <c r="GM1093" s="2"/>
      <c r="GN1093" s="2"/>
      <c r="GO1093" s="2"/>
      <c r="GP1093" s="2"/>
      <c r="GQ1093" s="2"/>
      <c r="GR1093" s="2"/>
      <c r="GS1093" s="2"/>
      <c r="GT1093" s="2"/>
      <c r="GU1093" s="2"/>
      <c r="GV1093" s="2"/>
      <c r="GW1093" s="2"/>
      <c r="GX1093" s="2"/>
      <c r="GY1093" s="2"/>
      <c r="GZ1093" s="2"/>
      <c r="HA1093" s="2"/>
      <c r="HB1093" s="2"/>
      <c r="HC1093" s="2"/>
      <c r="HD1093" s="2"/>
      <c r="HE1093" s="2"/>
      <c r="HF1093" s="2"/>
      <c r="HG1093" s="2"/>
      <c r="HH1093" s="2"/>
      <c r="HI1093" s="2"/>
      <c r="HJ1093" s="2"/>
      <c r="HK1093" s="2"/>
      <c r="HL1093" s="2"/>
      <c r="HM1093" s="2"/>
      <c r="HN1093" s="2"/>
      <c r="HO1093" s="2"/>
      <c r="HP1093" s="2"/>
      <c r="HQ1093" s="2"/>
      <c r="HR1093" s="2"/>
      <c r="HS1093" s="2"/>
      <c r="HT1093" s="2"/>
      <c r="HU1093" s="2"/>
      <c r="HV1093" s="2"/>
      <c r="HW1093" s="2"/>
      <c r="HX1093" s="2"/>
      <c r="HY1093" s="2"/>
      <c r="HZ1093" s="2"/>
      <c r="IA1093" s="2"/>
      <c r="IB1093" s="2"/>
      <c r="IC1093" s="2"/>
      <c r="ID1093" s="2"/>
      <c r="IE1093" s="2"/>
      <c r="IF1093" s="2"/>
      <c r="IG1093" s="2"/>
      <c r="IH1093" s="2"/>
      <c r="II1093" s="2"/>
      <c r="IJ1093" s="2"/>
      <c r="IK1093" s="2"/>
      <c r="IL1093" s="2"/>
      <c r="IM1093" s="2"/>
      <c r="IN1093" s="2"/>
      <c r="IO1093" s="2"/>
      <c r="IP1093" s="2"/>
      <c r="IQ1093" s="2"/>
      <c r="IR1093" s="2"/>
      <c r="IS1093" s="2"/>
      <c r="IT1093" s="2"/>
      <c r="IU1093" s="2"/>
      <c r="IV1093" s="2"/>
    </row>
    <row r="1094" spans="1:256" s="33" customFormat="1">
      <c r="A1094" s="15"/>
      <c r="B1094" s="7" t="s">
        <v>6</v>
      </c>
      <c r="C1094" s="15"/>
      <c r="D1094" s="15"/>
      <c r="E1094" s="15"/>
      <c r="F1094" s="16"/>
      <c r="G1094" s="5"/>
      <c r="H1094" s="17"/>
      <c r="I1094" s="5"/>
      <c r="J1094" s="62"/>
      <c r="K1094" s="19"/>
      <c r="L1094" s="19"/>
      <c r="M1094" s="19"/>
      <c r="N1094" s="19"/>
    </row>
    <row r="1095" spans="1:256" s="83" customFormat="1">
      <c r="A1095" s="149"/>
      <c r="B1095" s="15" t="s">
        <v>1453</v>
      </c>
      <c r="C1095" s="15"/>
      <c r="D1095" s="15"/>
      <c r="E1095" s="15"/>
      <c r="F1095" s="61"/>
      <c r="G1095" s="183"/>
      <c r="H1095" s="184"/>
      <c r="I1095" s="184"/>
      <c r="J1095" s="184"/>
      <c r="K1095" s="98"/>
      <c r="L1095" s="98"/>
      <c r="M1095" s="98"/>
      <c r="N1095" s="98"/>
    </row>
    <row r="1096" spans="1:256" s="6" customFormat="1" ht="73.5" customHeight="1">
      <c r="A1096" s="185" t="s">
        <v>8</v>
      </c>
      <c r="B1096" s="185" t="s">
        <v>9</v>
      </c>
      <c r="C1096" s="185" t="s">
        <v>10</v>
      </c>
      <c r="D1096" s="185" t="s">
        <v>11</v>
      </c>
      <c r="E1096" s="185" t="s">
        <v>12</v>
      </c>
      <c r="F1096" s="186" t="s">
        <v>13</v>
      </c>
      <c r="G1096" s="187" t="s">
        <v>14</v>
      </c>
      <c r="H1096" s="187" t="s">
        <v>15</v>
      </c>
      <c r="I1096" s="187" t="s">
        <v>16</v>
      </c>
      <c r="J1096" s="188" t="s">
        <v>17</v>
      </c>
      <c r="K1096" s="185" t="s">
        <v>18</v>
      </c>
      <c r="L1096" s="185" t="s">
        <v>19</v>
      </c>
      <c r="M1096" s="185" t="s">
        <v>20</v>
      </c>
      <c r="N1096" s="69" t="s">
        <v>21</v>
      </c>
    </row>
    <row r="1097" spans="1:256" s="73" customFormat="1">
      <c r="A1097" s="189">
        <v>1</v>
      </c>
      <c r="B1097" s="189" t="s">
        <v>1454</v>
      </c>
      <c r="C1097" s="73" t="s">
        <v>1455</v>
      </c>
      <c r="D1097" s="165" t="s">
        <v>24</v>
      </c>
      <c r="E1097" s="189" t="s">
        <v>1456</v>
      </c>
      <c r="F1097" s="190">
        <v>40</v>
      </c>
      <c r="G1097" s="191">
        <v>30</v>
      </c>
      <c r="H1097" s="192">
        <f t="shared" ref="H1097:H1115" si="70">F1097*G1097</f>
        <v>1200</v>
      </c>
      <c r="I1097" s="192">
        <f t="shared" ref="I1097:I1115" si="71">H1097*1.19</f>
        <v>1428</v>
      </c>
      <c r="J1097" s="193">
        <f t="shared" ref="J1097:J1115" si="72">H1097/4.98</f>
        <v>240.96385542168673</v>
      </c>
      <c r="K1097" s="189"/>
      <c r="L1097" s="189"/>
      <c r="M1097" s="189"/>
      <c r="N1097" s="189"/>
    </row>
    <row r="1098" spans="1:256" s="73" customFormat="1">
      <c r="A1098" s="189">
        <v>2</v>
      </c>
      <c r="B1098" s="189" t="s">
        <v>1457</v>
      </c>
      <c r="C1098" s="73" t="s">
        <v>1455</v>
      </c>
      <c r="D1098" s="165" t="s">
        <v>24</v>
      </c>
      <c r="E1098" s="189" t="s">
        <v>1456</v>
      </c>
      <c r="F1098" s="190">
        <v>40</v>
      </c>
      <c r="G1098" s="191">
        <v>30</v>
      </c>
      <c r="H1098" s="192">
        <f t="shared" si="70"/>
        <v>1200</v>
      </c>
      <c r="I1098" s="192">
        <f t="shared" si="71"/>
        <v>1428</v>
      </c>
      <c r="J1098" s="193">
        <f t="shared" si="72"/>
        <v>240.96385542168673</v>
      </c>
      <c r="K1098" s="189"/>
      <c r="L1098" s="189"/>
      <c r="M1098" s="189"/>
      <c r="N1098" s="189"/>
    </row>
    <row r="1099" spans="1:256" s="73" customFormat="1">
      <c r="A1099" s="189">
        <v>3</v>
      </c>
      <c r="B1099" s="189" t="s">
        <v>1458</v>
      </c>
      <c r="C1099" s="73" t="s">
        <v>1455</v>
      </c>
      <c r="D1099" s="165" t="s">
        <v>24</v>
      </c>
      <c r="E1099" s="189" t="s">
        <v>1456</v>
      </c>
      <c r="F1099" s="190">
        <v>40</v>
      </c>
      <c r="G1099" s="191">
        <v>45</v>
      </c>
      <c r="H1099" s="192">
        <f t="shared" si="70"/>
        <v>1800</v>
      </c>
      <c r="I1099" s="192">
        <f t="shared" si="71"/>
        <v>2142</v>
      </c>
      <c r="J1099" s="193">
        <f t="shared" si="72"/>
        <v>361.4457831325301</v>
      </c>
      <c r="K1099" s="189"/>
      <c r="L1099" s="189"/>
      <c r="M1099" s="189"/>
      <c r="N1099" s="189"/>
    </row>
    <row r="1100" spans="1:256" s="73" customFormat="1">
      <c r="A1100" s="189">
        <v>4</v>
      </c>
      <c r="B1100" s="189" t="s">
        <v>1459</v>
      </c>
      <c r="C1100" s="73" t="s">
        <v>1455</v>
      </c>
      <c r="D1100" s="165" t="s">
        <v>24</v>
      </c>
      <c r="E1100" s="189" t="s">
        <v>1456</v>
      </c>
      <c r="F1100" s="190">
        <v>40</v>
      </c>
      <c r="G1100" s="191">
        <v>30</v>
      </c>
      <c r="H1100" s="192">
        <f t="shared" si="70"/>
        <v>1200</v>
      </c>
      <c r="I1100" s="192">
        <f t="shared" si="71"/>
        <v>1428</v>
      </c>
      <c r="J1100" s="193">
        <f t="shared" si="72"/>
        <v>240.96385542168673</v>
      </c>
      <c r="K1100" s="189"/>
      <c r="L1100" s="189"/>
      <c r="M1100" s="189"/>
      <c r="N1100" s="189"/>
    </row>
    <row r="1101" spans="1:256" s="73" customFormat="1">
      <c r="A1101" s="189">
        <v>5</v>
      </c>
      <c r="B1101" s="189" t="s">
        <v>1460</v>
      </c>
      <c r="C1101" s="73" t="s">
        <v>1455</v>
      </c>
      <c r="D1101" s="165" t="s">
        <v>24</v>
      </c>
      <c r="E1101" s="189" t="s">
        <v>1456</v>
      </c>
      <c r="F1101" s="190">
        <v>10</v>
      </c>
      <c r="G1101" s="191">
        <v>350</v>
      </c>
      <c r="H1101" s="192">
        <f t="shared" si="70"/>
        <v>3500</v>
      </c>
      <c r="I1101" s="192">
        <f t="shared" si="71"/>
        <v>4165</v>
      </c>
      <c r="J1101" s="193">
        <f t="shared" si="72"/>
        <v>702.81124497991959</v>
      </c>
      <c r="K1101" s="189"/>
      <c r="L1101" s="189"/>
      <c r="M1101" s="189"/>
      <c r="N1101" s="189"/>
    </row>
    <row r="1102" spans="1:256" s="73" customFormat="1">
      <c r="A1102" s="189">
        <v>6</v>
      </c>
      <c r="B1102" s="189" t="s">
        <v>1461</v>
      </c>
      <c r="C1102" s="68" t="s">
        <v>1462</v>
      </c>
      <c r="D1102" s="165" t="s">
        <v>24</v>
      </c>
      <c r="E1102" s="189" t="s">
        <v>1456</v>
      </c>
      <c r="F1102" s="190">
        <v>1800</v>
      </c>
      <c r="G1102" s="191">
        <v>5</v>
      </c>
      <c r="H1102" s="192">
        <f t="shared" si="70"/>
        <v>9000</v>
      </c>
      <c r="I1102" s="192">
        <f t="shared" si="71"/>
        <v>10710</v>
      </c>
      <c r="J1102" s="193">
        <f t="shared" si="72"/>
        <v>1807.2289156626505</v>
      </c>
      <c r="K1102" s="189"/>
      <c r="L1102" s="189"/>
      <c r="M1102" s="189"/>
      <c r="N1102" s="189"/>
    </row>
    <row r="1103" spans="1:256" s="73" customFormat="1">
      <c r="A1103" s="189">
        <v>7</v>
      </c>
      <c r="B1103" s="189" t="s">
        <v>1463</v>
      </c>
      <c r="C1103" s="73" t="s">
        <v>1462</v>
      </c>
      <c r="D1103" s="165" t="s">
        <v>24</v>
      </c>
      <c r="E1103" s="189" t="s">
        <v>1456</v>
      </c>
      <c r="F1103" s="190">
        <v>96</v>
      </c>
      <c r="G1103" s="191">
        <v>99</v>
      </c>
      <c r="H1103" s="192">
        <f t="shared" si="70"/>
        <v>9504</v>
      </c>
      <c r="I1103" s="192">
        <f t="shared" si="71"/>
        <v>11309.76</v>
      </c>
      <c r="J1103" s="193">
        <f t="shared" si="72"/>
        <v>1908.4337349397588</v>
      </c>
      <c r="K1103" s="189"/>
      <c r="L1103" s="189"/>
      <c r="M1103" s="189"/>
      <c r="N1103" s="189"/>
    </row>
    <row r="1104" spans="1:256" s="73" customFormat="1">
      <c r="A1104" s="189">
        <v>8</v>
      </c>
      <c r="B1104" s="189" t="s">
        <v>1464</v>
      </c>
      <c r="C1104" s="68" t="s">
        <v>1462</v>
      </c>
      <c r="D1104" s="165" t="s">
        <v>24</v>
      </c>
      <c r="E1104" s="189" t="s">
        <v>1456</v>
      </c>
      <c r="F1104" s="190">
        <v>192</v>
      </c>
      <c r="G1104" s="191">
        <v>99</v>
      </c>
      <c r="H1104" s="192">
        <f t="shared" si="70"/>
        <v>19008</v>
      </c>
      <c r="I1104" s="192">
        <f t="shared" si="71"/>
        <v>22619.52</v>
      </c>
      <c r="J1104" s="193">
        <f t="shared" si="72"/>
        <v>3816.8674698795176</v>
      </c>
      <c r="K1104" s="189"/>
      <c r="L1104" s="189"/>
      <c r="M1104" s="189"/>
      <c r="N1104" s="189"/>
    </row>
    <row r="1105" spans="1:256" s="73" customFormat="1">
      <c r="A1105" s="189">
        <v>9</v>
      </c>
      <c r="B1105" s="189" t="s">
        <v>1465</v>
      </c>
      <c r="C1105" s="73" t="s">
        <v>1462</v>
      </c>
      <c r="D1105" s="165" t="s">
        <v>24</v>
      </c>
      <c r="E1105" s="189" t="s">
        <v>1456</v>
      </c>
      <c r="F1105" s="190">
        <v>192</v>
      </c>
      <c r="G1105" s="191">
        <v>8</v>
      </c>
      <c r="H1105" s="192">
        <f t="shared" si="70"/>
        <v>1536</v>
      </c>
      <c r="I1105" s="192">
        <f t="shared" si="71"/>
        <v>1827.84</v>
      </c>
      <c r="J1105" s="193">
        <f t="shared" si="72"/>
        <v>308.43373493975901</v>
      </c>
      <c r="K1105" s="189"/>
      <c r="L1105" s="189"/>
      <c r="M1105" s="189"/>
      <c r="N1105" s="189"/>
    </row>
    <row r="1106" spans="1:256" s="73" customFormat="1">
      <c r="A1106" s="189">
        <v>10</v>
      </c>
      <c r="B1106" s="189" t="s">
        <v>1466</v>
      </c>
      <c r="C1106" s="73" t="s">
        <v>1462</v>
      </c>
      <c r="D1106" s="165" t="s">
        <v>24</v>
      </c>
      <c r="E1106" s="189" t="s">
        <v>1456</v>
      </c>
      <c r="F1106" s="190">
        <v>250</v>
      </c>
      <c r="G1106" s="191">
        <v>8</v>
      </c>
      <c r="H1106" s="192">
        <f t="shared" si="70"/>
        <v>2000</v>
      </c>
      <c r="I1106" s="192">
        <f t="shared" si="71"/>
        <v>2380</v>
      </c>
      <c r="J1106" s="193">
        <f t="shared" si="72"/>
        <v>401.60642570281124</v>
      </c>
      <c r="K1106" s="189"/>
      <c r="L1106" s="189"/>
      <c r="M1106" s="189"/>
      <c r="N1106" s="189"/>
    </row>
    <row r="1107" spans="1:256" s="73" customFormat="1">
      <c r="A1107" s="189">
        <v>11</v>
      </c>
      <c r="B1107" s="189" t="s">
        <v>1467</v>
      </c>
      <c r="C1107" s="68" t="s">
        <v>1462</v>
      </c>
      <c r="D1107" s="165" t="s">
        <v>24</v>
      </c>
      <c r="E1107" s="189" t="s">
        <v>1456</v>
      </c>
      <c r="F1107" s="190">
        <v>144</v>
      </c>
      <c r="G1107" s="191">
        <v>10</v>
      </c>
      <c r="H1107" s="192">
        <f t="shared" si="70"/>
        <v>1440</v>
      </c>
      <c r="I1107" s="192">
        <f t="shared" si="71"/>
        <v>1713.6</v>
      </c>
      <c r="J1107" s="193">
        <f t="shared" si="72"/>
        <v>289.15662650602405</v>
      </c>
      <c r="K1107" s="189"/>
      <c r="L1107" s="189"/>
      <c r="M1107" s="189"/>
      <c r="N1107" s="189"/>
    </row>
    <row r="1108" spans="1:256" s="73" customFormat="1">
      <c r="A1108" s="189">
        <v>12</v>
      </c>
      <c r="B1108" s="189" t="s">
        <v>1468</v>
      </c>
      <c r="C1108" s="73" t="s">
        <v>1462</v>
      </c>
      <c r="D1108" s="165" t="s">
        <v>24</v>
      </c>
      <c r="E1108" s="189" t="s">
        <v>1456</v>
      </c>
      <c r="F1108" s="190">
        <v>1</v>
      </c>
      <c r="G1108" s="191">
        <v>210</v>
      </c>
      <c r="H1108" s="192">
        <f t="shared" si="70"/>
        <v>210</v>
      </c>
      <c r="I1108" s="192">
        <f t="shared" si="71"/>
        <v>249.89999999999998</v>
      </c>
      <c r="J1108" s="193">
        <f t="shared" si="72"/>
        <v>42.168674698795179</v>
      </c>
      <c r="K1108" s="189"/>
      <c r="L1108" s="189"/>
      <c r="M1108" s="189"/>
      <c r="N1108" s="189"/>
      <c r="O1108" s="189"/>
      <c r="P1108" s="189"/>
      <c r="Q1108" s="189"/>
      <c r="R1108" s="189"/>
      <c r="S1108" s="189"/>
      <c r="T1108" s="189"/>
      <c r="U1108" s="189"/>
      <c r="V1108" s="189"/>
      <c r="W1108" s="189"/>
      <c r="X1108" s="189"/>
      <c r="Y1108" s="189"/>
      <c r="Z1108" s="189"/>
      <c r="AA1108" s="189"/>
      <c r="AB1108" s="189"/>
      <c r="AC1108" s="189"/>
      <c r="AD1108" s="189"/>
      <c r="AE1108" s="189"/>
      <c r="AF1108" s="189"/>
      <c r="AG1108" s="189"/>
      <c r="AH1108" s="189"/>
      <c r="AI1108" s="189"/>
      <c r="AJ1108" s="189"/>
      <c r="AK1108" s="189"/>
      <c r="AL1108" s="189"/>
      <c r="AM1108" s="189"/>
      <c r="AN1108" s="189"/>
      <c r="AO1108" s="189"/>
      <c r="AP1108" s="189"/>
      <c r="AQ1108" s="189"/>
      <c r="AR1108" s="189"/>
      <c r="AS1108" s="189"/>
      <c r="AT1108" s="189"/>
      <c r="AU1108" s="189"/>
      <c r="AV1108" s="189"/>
      <c r="AW1108" s="189"/>
      <c r="AX1108" s="189"/>
      <c r="AY1108" s="189"/>
      <c r="AZ1108" s="189"/>
      <c r="BA1108" s="189"/>
      <c r="BB1108" s="189"/>
      <c r="BC1108" s="189"/>
      <c r="BD1108" s="189"/>
      <c r="BE1108" s="189"/>
      <c r="BF1108" s="189"/>
      <c r="BG1108" s="189"/>
      <c r="BH1108" s="189"/>
      <c r="BI1108" s="189"/>
      <c r="BJ1108" s="189"/>
      <c r="BK1108" s="189"/>
      <c r="BL1108" s="189"/>
      <c r="BM1108" s="189"/>
      <c r="BN1108" s="189"/>
      <c r="BO1108" s="189"/>
      <c r="BP1108" s="189"/>
      <c r="BQ1108" s="189"/>
      <c r="BR1108" s="189"/>
      <c r="BS1108" s="189"/>
      <c r="BT1108" s="189"/>
      <c r="BU1108" s="189"/>
      <c r="BV1108" s="189"/>
      <c r="BW1108" s="189"/>
      <c r="BX1108" s="189"/>
      <c r="BY1108" s="189"/>
      <c r="BZ1108" s="189"/>
      <c r="CA1108" s="189"/>
      <c r="CB1108" s="189"/>
      <c r="CC1108" s="189"/>
      <c r="CD1108" s="189"/>
      <c r="CE1108" s="189"/>
      <c r="CF1108" s="189"/>
      <c r="CG1108" s="189"/>
      <c r="CH1108" s="189"/>
      <c r="CI1108" s="189"/>
      <c r="CJ1108" s="189"/>
      <c r="CK1108" s="189"/>
      <c r="CL1108" s="189"/>
      <c r="CM1108" s="189"/>
      <c r="CN1108" s="189"/>
      <c r="CO1108" s="189"/>
      <c r="CP1108" s="189"/>
      <c r="CQ1108" s="189"/>
      <c r="CR1108" s="189"/>
      <c r="CS1108" s="189"/>
      <c r="CT1108" s="189"/>
      <c r="CU1108" s="189"/>
      <c r="CV1108" s="189"/>
      <c r="CW1108" s="189"/>
      <c r="CX1108" s="189"/>
      <c r="CY1108" s="189"/>
      <c r="CZ1108" s="189"/>
      <c r="DA1108" s="189"/>
      <c r="DB1108" s="189"/>
      <c r="DC1108" s="189"/>
      <c r="DD1108" s="189"/>
      <c r="DE1108" s="189"/>
      <c r="DF1108" s="189"/>
      <c r="DG1108" s="189"/>
      <c r="DH1108" s="189"/>
      <c r="DI1108" s="189"/>
      <c r="DJ1108" s="189"/>
      <c r="DK1108" s="189"/>
      <c r="DL1108" s="189"/>
      <c r="DM1108" s="189"/>
      <c r="DN1108" s="189"/>
      <c r="DO1108" s="189"/>
      <c r="DP1108" s="189"/>
      <c r="DQ1108" s="189"/>
      <c r="DR1108" s="189"/>
      <c r="DS1108" s="189"/>
      <c r="DT1108" s="189"/>
      <c r="DU1108" s="189"/>
      <c r="DV1108" s="189"/>
      <c r="DW1108" s="189"/>
      <c r="DX1108" s="189"/>
      <c r="DY1108" s="189"/>
      <c r="DZ1108" s="189"/>
      <c r="EA1108" s="189"/>
      <c r="EB1108" s="189"/>
      <c r="EC1108" s="189"/>
      <c r="ED1108" s="189"/>
      <c r="EE1108" s="189"/>
      <c r="EF1108" s="189"/>
      <c r="EG1108" s="189"/>
      <c r="EH1108" s="189"/>
      <c r="EI1108" s="189"/>
      <c r="EJ1108" s="189"/>
      <c r="EK1108" s="189"/>
      <c r="EL1108" s="189"/>
      <c r="EM1108" s="189"/>
      <c r="EN1108" s="189"/>
      <c r="EO1108" s="189"/>
      <c r="EP1108" s="189"/>
      <c r="EQ1108" s="189"/>
      <c r="ER1108" s="189"/>
      <c r="ES1108" s="189"/>
      <c r="ET1108" s="189"/>
      <c r="EU1108" s="189"/>
      <c r="EV1108" s="189"/>
      <c r="EW1108" s="189"/>
      <c r="EX1108" s="189"/>
      <c r="EY1108" s="189"/>
      <c r="EZ1108" s="189"/>
      <c r="FA1108" s="189"/>
      <c r="FB1108" s="189"/>
      <c r="FC1108" s="189"/>
      <c r="FD1108" s="189"/>
      <c r="FE1108" s="189"/>
      <c r="FF1108" s="189"/>
      <c r="FG1108" s="189"/>
      <c r="FH1108" s="189"/>
      <c r="FI1108" s="189"/>
      <c r="FJ1108" s="189"/>
      <c r="FK1108" s="189"/>
      <c r="FL1108" s="189"/>
      <c r="FM1108" s="189"/>
      <c r="FN1108" s="189"/>
      <c r="FO1108" s="189"/>
      <c r="FP1108" s="189"/>
      <c r="FQ1108" s="189"/>
      <c r="FR1108" s="189"/>
      <c r="FS1108" s="189"/>
      <c r="FT1108" s="189"/>
      <c r="FU1108" s="189"/>
      <c r="FV1108" s="189"/>
      <c r="FW1108" s="189"/>
      <c r="FX1108" s="189"/>
      <c r="FY1108" s="189"/>
      <c r="FZ1108" s="189"/>
      <c r="GA1108" s="189"/>
      <c r="GB1108" s="189"/>
      <c r="GC1108" s="189"/>
      <c r="GD1108" s="189"/>
      <c r="GE1108" s="189"/>
      <c r="GF1108" s="189"/>
      <c r="GG1108" s="189"/>
      <c r="GH1108" s="189"/>
      <c r="GI1108" s="189"/>
      <c r="GJ1108" s="189"/>
      <c r="GK1108" s="189"/>
      <c r="GL1108" s="189"/>
      <c r="GM1108" s="189"/>
      <c r="GN1108" s="189"/>
      <c r="GO1108" s="189"/>
      <c r="GP1108" s="189"/>
      <c r="GQ1108" s="189"/>
      <c r="GR1108" s="189"/>
      <c r="GS1108" s="189"/>
      <c r="GT1108" s="189"/>
      <c r="GU1108" s="189"/>
      <c r="GV1108" s="189"/>
      <c r="GW1108" s="189"/>
      <c r="GX1108" s="189"/>
      <c r="GY1108" s="189"/>
      <c r="GZ1108" s="189"/>
      <c r="HA1108" s="189"/>
      <c r="HB1108" s="189"/>
      <c r="HC1108" s="189"/>
      <c r="HD1108" s="189"/>
      <c r="HE1108" s="189"/>
      <c r="HF1108" s="189"/>
      <c r="HG1108" s="189"/>
      <c r="HH1108" s="189"/>
      <c r="HI1108" s="189"/>
      <c r="HJ1108" s="189"/>
      <c r="HK1108" s="189"/>
      <c r="HL1108" s="189"/>
      <c r="HM1108" s="189"/>
      <c r="HN1108" s="189"/>
      <c r="HO1108" s="189"/>
      <c r="HP1108" s="189"/>
      <c r="HQ1108" s="189"/>
      <c r="HR1108" s="189"/>
      <c r="HS1108" s="189"/>
      <c r="HT1108" s="189"/>
      <c r="HU1108" s="189"/>
      <c r="HV1108" s="189"/>
      <c r="HW1108" s="189"/>
      <c r="HX1108" s="189"/>
      <c r="HY1108" s="189"/>
      <c r="HZ1108" s="189"/>
      <c r="IA1108" s="189"/>
      <c r="IB1108" s="189"/>
      <c r="IC1108" s="189"/>
      <c r="ID1108" s="189"/>
      <c r="IE1108" s="189"/>
      <c r="IF1108" s="189"/>
      <c r="IG1108" s="189"/>
      <c r="IH1108" s="189"/>
      <c r="II1108" s="189"/>
      <c r="IJ1108" s="189"/>
      <c r="IK1108" s="189"/>
      <c r="IL1108" s="189"/>
      <c r="IM1108" s="189"/>
      <c r="IN1108" s="189"/>
      <c r="IO1108" s="189"/>
      <c r="IP1108" s="189"/>
      <c r="IQ1108" s="189"/>
      <c r="IR1108" s="189"/>
      <c r="IS1108" s="189"/>
      <c r="IT1108" s="189"/>
      <c r="IU1108" s="189"/>
      <c r="IV1108" s="189"/>
    </row>
    <row r="1109" spans="1:256" s="73" customFormat="1">
      <c r="A1109" s="189">
        <v>13</v>
      </c>
      <c r="B1109" s="189" t="s">
        <v>1469</v>
      </c>
      <c r="C1109" s="73" t="s">
        <v>1462</v>
      </c>
      <c r="D1109" s="165" t="s">
        <v>24</v>
      </c>
      <c r="E1109" s="189" t="s">
        <v>1456</v>
      </c>
      <c r="F1109" s="190">
        <v>6</v>
      </c>
      <c r="G1109" s="191">
        <v>210</v>
      </c>
      <c r="H1109" s="192">
        <f t="shared" si="70"/>
        <v>1260</v>
      </c>
      <c r="I1109" s="192">
        <f t="shared" si="71"/>
        <v>1499.3999999999999</v>
      </c>
      <c r="J1109" s="193">
        <f t="shared" si="72"/>
        <v>253.01204819277106</v>
      </c>
      <c r="K1109" s="189"/>
      <c r="L1109" s="189"/>
      <c r="M1109" s="189"/>
      <c r="N1109" s="189"/>
      <c r="O1109" s="189"/>
      <c r="P1109" s="189"/>
      <c r="Q1109" s="189"/>
      <c r="R1109" s="189"/>
      <c r="S1109" s="189"/>
      <c r="T1109" s="189"/>
      <c r="U1109" s="189"/>
      <c r="V1109" s="189"/>
      <c r="W1109" s="189"/>
      <c r="X1109" s="189"/>
      <c r="Y1109" s="189"/>
      <c r="Z1109" s="189"/>
      <c r="AA1109" s="189"/>
      <c r="AB1109" s="189"/>
      <c r="AC1109" s="189"/>
      <c r="AD1109" s="189"/>
      <c r="AE1109" s="189"/>
      <c r="AF1109" s="189"/>
      <c r="AG1109" s="189"/>
      <c r="AH1109" s="189"/>
      <c r="AI1109" s="189"/>
      <c r="AJ1109" s="189"/>
      <c r="AK1109" s="189"/>
      <c r="AL1109" s="189"/>
      <c r="AM1109" s="189"/>
      <c r="AN1109" s="189"/>
      <c r="AO1109" s="189"/>
      <c r="AP1109" s="189"/>
      <c r="AQ1109" s="189"/>
      <c r="AR1109" s="189"/>
      <c r="AS1109" s="189"/>
      <c r="AT1109" s="189"/>
      <c r="AU1109" s="189"/>
      <c r="AV1109" s="189"/>
      <c r="AW1109" s="189"/>
      <c r="AX1109" s="189"/>
      <c r="AY1109" s="189"/>
      <c r="AZ1109" s="189"/>
      <c r="BA1109" s="189"/>
      <c r="BB1109" s="189"/>
      <c r="BC1109" s="189"/>
      <c r="BD1109" s="189"/>
      <c r="BE1109" s="189"/>
      <c r="BF1109" s="189"/>
      <c r="BG1109" s="189"/>
      <c r="BH1109" s="189"/>
      <c r="BI1109" s="189"/>
      <c r="BJ1109" s="189"/>
      <c r="BK1109" s="189"/>
      <c r="BL1109" s="189"/>
      <c r="BM1109" s="189"/>
      <c r="BN1109" s="189"/>
      <c r="BO1109" s="189"/>
      <c r="BP1109" s="189"/>
      <c r="BQ1109" s="189"/>
      <c r="BR1109" s="189"/>
      <c r="BS1109" s="189"/>
      <c r="BT1109" s="189"/>
      <c r="BU1109" s="189"/>
      <c r="BV1109" s="189"/>
      <c r="BW1109" s="189"/>
      <c r="BX1109" s="189"/>
      <c r="BY1109" s="189"/>
      <c r="BZ1109" s="189"/>
      <c r="CA1109" s="189"/>
      <c r="CB1109" s="189"/>
      <c r="CC1109" s="189"/>
      <c r="CD1109" s="189"/>
      <c r="CE1109" s="189"/>
      <c r="CF1109" s="189"/>
      <c r="CG1109" s="189"/>
      <c r="CH1109" s="189"/>
      <c r="CI1109" s="189"/>
      <c r="CJ1109" s="189"/>
      <c r="CK1109" s="189"/>
      <c r="CL1109" s="189"/>
      <c r="CM1109" s="189"/>
      <c r="CN1109" s="189"/>
      <c r="CO1109" s="189"/>
      <c r="CP1109" s="189"/>
      <c r="CQ1109" s="189"/>
      <c r="CR1109" s="189"/>
      <c r="CS1109" s="189"/>
      <c r="CT1109" s="189"/>
      <c r="CU1109" s="189"/>
      <c r="CV1109" s="189"/>
      <c r="CW1109" s="189"/>
      <c r="CX1109" s="189"/>
      <c r="CY1109" s="189"/>
      <c r="CZ1109" s="189"/>
      <c r="DA1109" s="189"/>
      <c r="DB1109" s="189"/>
      <c r="DC1109" s="189"/>
      <c r="DD1109" s="189"/>
      <c r="DE1109" s="189"/>
      <c r="DF1109" s="189"/>
      <c r="DG1109" s="189"/>
      <c r="DH1109" s="189"/>
      <c r="DI1109" s="189"/>
      <c r="DJ1109" s="189"/>
      <c r="DK1109" s="189"/>
      <c r="DL1109" s="189"/>
      <c r="DM1109" s="189"/>
      <c r="DN1109" s="189"/>
      <c r="DO1109" s="189"/>
      <c r="DP1109" s="189"/>
      <c r="DQ1109" s="189"/>
      <c r="DR1109" s="189"/>
      <c r="DS1109" s="189"/>
      <c r="DT1109" s="189"/>
      <c r="DU1109" s="189"/>
      <c r="DV1109" s="189"/>
      <c r="DW1109" s="189"/>
      <c r="DX1109" s="189"/>
      <c r="DY1109" s="189"/>
      <c r="DZ1109" s="189"/>
      <c r="EA1109" s="189"/>
      <c r="EB1109" s="189"/>
      <c r="EC1109" s="189"/>
      <c r="ED1109" s="189"/>
      <c r="EE1109" s="189"/>
      <c r="EF1109" s="189"/>
      <c r="EG1109" s="189"/>
      <c r="EH1109" s="189"/>
      <c r="EI1109" s="189"/>
      <c r="EJ1109" s="189"/>
      <c r="EK1109" s="189"/>
      <c r="EL1109" s="189"/>
      <c r="EM1109" s="189"/>
      <c r="EN1109" s="189"/>
      <c r="EO1109" s="189"/>
      <c r="EP1109" s="189"/>
      <c r="EQ1109" s="189"/>
      <c r="ER1109" s="189"/>
      <c r="ES1109" s="189"/>
      <c r="ET1109" s="189"/>
      <c r="EU1109" s="189"/>
      <c r="EV1109" s="189"/>
      <c r="EW1109" s="189"/>
      <c r="EX1109" s="189"/>
      <c r="EY1109" s="189"/>
      <c r="EZ1109" s="189"/>
      <c r="FA1109" s="189"/>
      <c r="FB1109" s="189"/>
      <c r="FC1109" s="189"/>
      <c r="FD1109" s="189"/>
      <c r="FE1109" s="189"/>
      <c r="FF1109" s="189"/>
      <c r="FG1109" s="189"/>
      <c r="FH1109" s="189"/>
      <c r="FI1109" s="189"/>
      <c r="FJ1109" s="189"/>
      <c r="FK1109" s="189"/>
      <c r="FL1109" s="189"/>
      <c r="FM1109" s="189"/>
      <c r="FN1109" s="189"/>
      <c r="FO1109" s="189"/>
      <c r="FP1109" s="189"/>
      <c r="FQ1109" s="189"/>
      <c r="FR1109" s="189"/>
      <c r="FS1109" s="189"/>
      <c r="FT1109" s="189"/>
      <c r="FU1109" s="189"/>
      <c r="FV1109" s="189"/>
      <c r="FW1109" s="189"/>
      <c r="FX1109" s="189"/>
      <c r="FY1109" s="189"/>
      <c r="FZ1109" s="189"/>
      <c r="GA1109" s="189"/>
      <c r="GB1109" s="189"/>
      <c r="GC1109" s="189"/>
      <c r="GD1109" s="189"/>
      <c r="GE1109" s="189"/>
      <c r="GF1109" s="189"/>
      <c r="GG1109" s="189"/>
      <c r="GH1109" s="189"/>
      <c r="GI1109" s="189"/>
      <c r="GJ1109" s="189"/>
      <c r="GK1109" s="189"/>
      <c r="GL1109" s="189"/>
      <c r="GM1109" s="189"/>
      <c r="GN1109" s="189"/>
      <c r="GO1109" s="189"/>
      <c r="GP1109" s="189"/>
      <c r="GQ1109" s="189"/>
      <c r="GR1109" s="189"/>
      <c r="GS1109" s="189"/>
      <c r="GT1109" s="189"/>
      <c r="GU1109" s="189"/>
      <c r="GV1109" s="189"/>
      <c r="GW1109" s="189"/>
      <c r="GX1109" s="189"/>
      <c r="GY1109" s="189"/>
      <c r="GZ1109" s="189"/>
      <c r="HA1109" s="189"/>
      <c r="HB1109" s="189"/>
      <c r="HC1109" s="189"/>
      <c r="HD1109" s="189"/>
      <c r="HE1109" s="189"/>
      <c r="HF1109" s="189"/>
      <c r="HG1109" s="189"/>
      <c r="HH1109" s="189"/>
      <c r="HI1109" s="189"/>
      <c r="HJ1109" s="189"/>
      <c r="HK1109" s="189"/>
      <c r="HL1109" s="189"/>
      <c r="HM1109" s="189"/>
      <c r="HN1109" s="189"/>
      <c r="HO1109" s="189"/>
      <c r="HP1109" s="189"/>
      <c r="HQ1109" s="189"/>
      <c r="HR1109" s="189"/>
      <c r="HS1109" s="189"/>
      <c r="HT1109" s="189"/>
      <c r="HU1109" s="189"/>
      <c r="HV1109" s="189"/>
      <c r="HW1109" s="189"/>
      <c r="HX1109" s="189"/>
      <c r="HY1109" s="189"/>
      <c r="HZ1109" s="189"/>
      <c r="IA1109" s="189"/>
      <c r="IB1109" s="189"/>
      <c r="IC1109" s="189"/>
      <c r="ID1109" s="189"/>
      <c r="IE1109" s="189"/>
      <c r="IF1109" s="189"/>
      <c r="IG1109" s="189"/>
      <c r="IH1109" s="189"/>
      <c r="II1109" s="189"/>
      <c r="IJ1109" s="189"/>
      <c r="IK1109" s="189"/>
      <c r="IL1109" s="189"/>
      <c r="IM1109" s="189"/>
      <c r="IN1109" s="189"/>
      <c r="IO1109" s="189"/>
      <c r="IP1109" s="189"/>
      <c r="IQ1109" s="189"/>
      <c r="IR1109" s="189"/>
      <c r="IS1109" s="189"/>
      <c r="IT1109" s="189"/>
      <c r="IU1109" s="189"/>
      <c r="IV1109" s="189"/>
    </row>
    <row r="1110" spans="1:256" s="73" customFormat="1">
      <c r="A1110" s="189">
        <v>14</v>
      </c>
      <c r="B1110" s="189" t="s">
        <v>1470</v>
      </c>
      <c r="C1110" s="73" t="s">
        <v>1471</v>
      </c>
      <c r="D1110" s="165" t="s">
        <v>24</v>
      </c>
      <c r="E1110" s="189" t="s">
        <v>1456</v>
      </c>
      <c r="F1110" s="190">
        <v>25</v>
      </c>
      <c r="G1110" s="191">
        <v>235</v>
      </c>
      <c r="H1110" s="192">
        <f t="shared" si="70"/>
        <v>5875</v>
      </c>
      <c r="I1110" s="192">
        <f t="shared" si="71"/>
        <v>6991.25</v>
      </c>
      <c r="J1110" s="193">
        <f t="shared" si="72"/>
        <v>1179.7188755020079</v>
      </c>
      <c r="K1110" s="189"/>
      <c r="L1110" s="189"/>
      <c r="M1110" s="189"/>
      <c r="N1110" s="189"/>
      <c r="O1110" s="189"/>
      <c r="P1110" s="189"/>
      <c r="Q1110" s="189"/>
      <c r="R1110" s="189"/>
      <c r="S1110" s="189"/>
      <c r="T1110" s="189"/>
      <c r="U1110" s="189"/>
      <c r="V1110" s="189"/>
      <c r="W1110" s="189"/>
      <c r="X1110" s="189"/>
      <c r="Y1110" s="189"/>
      <c r="Z1110" s="189"/>
      <c r="AA1110" s="189"/>
      <c r="AB1110" s="189"/>
      <c r="AC1110" s="189"/>
      <c r="AD1110" s="189"/>
      <c r="AE1110" s="189"/>
      <c r="AF1110" s="189"/>
      <c r="AG1110" s="189"/>
      <c r="AH1110" s="189"/>
      <c r="AI1110" s="189"/>
      <c r="AJ1110" s="189"/>
      <c r="AK1110" s="189"/>
      <c r="AL1110" s="189"/>
      <c r="AM1110" s="189"/>
      <c r="AN1110" s="189"/>
      <c r="AO1110" s="189"/>
      <c r="AP1110" s="189"/>
      <c r="AQ1110" s="189"/>
      <c r="AR1110" s="189"/>
      <c r="AS1110" s="189"/>
      <c r="AT1110" s="189"/>
      <c r="AU1110" s="189"/>
      <c r="AV1110" s="189"/>
      <c r="AW1110" s="189"/>
      <c r="AX1110" s="189"/>
      <c r="AY1110" s="189"/>
      <c r="AZ1110" s="189"/>
      <c r="BA1110" s="189"/>
      <c r="BB1110" s="189"/>
      <c r="BC1110" s="189"/>
      <c r="BD1110" s="189"/>
      <c r="BE1110" s="189"/>
      <c r="BF1110" s="189"/>
      <c r="BG1110" s="189"/>
      <c r="BH1110" s="189"/>
      <c r="BI1110" s="189"/>
      <c r="BJ1110" s="189"/>
      <c r="BK1110" s="189"/>
      <c r="BL1110" s="189"/>
      <c r="BM1110" s="189"/>
      <c r="BN1110" s="189"/>
      <c r="BO1110" s="189"/>
      <c r="BP1110" s="189"/>
      <c r="BQ1110" s="189"/>
      <c r="BR1110" s="189"/>
      <c r="BS1110" s="189"/>
      <c r="BT1110" s="189"/>
      <c r="BU1110" s="189"/>
      <c r="BV1110" s="189"/>
      <c r="BW1110" s="189"/>
      <c r="BX1110" s="189"/>
      <c r="BY1110" s="189"/>
      <c r="BZ1110" s="189"/>
      <c r="CA1110" s="189"/>
      <c r="CB1110" s="189"/>
      <c r="CC1110" s="189"/>
      <c r="CD1110" s="189"/>
      <c r="CE1110" s="189"/>
      <c r="CF1110" s="189"/>
      <c r="CG1110" s="189"/>
      <c r="CH1110" s="189"/>
      <c r="CI1110" s="189"/>
      <c r="CJ1110" s="189"/>
      <c r="CK1110" s="189"/>
      <c r="CL1110" s="189"/>
      <c r="CM1110" s="189"/>
      <c r="CN1110" s="189"/>
      <c r="CO1110" s="189"/>
      <c r="CP1110" s="189"/>
      <c r="CQ1110" s="189"/>
      <c r="CR1110" s="189"/>
      <c r="CS1110" s="189"/>
      <c r="CT1110" s="189"/>
      <c r="CU1110" s="189"/>
      <c r="CV1110" s="189"/>
      <c r="CW1110" s="189"/>
      <c r="CX1110" s="189"/>
      <c r="CY1110" s="189"/>
      <c r="CZ1110" s="189"/>
      <c r="DA1110" s="189"/>
      <c r="DB1110" s="189"/>
      <c r="DC1110" s="189"/>
      <c r="DD1110" s="189"/>
      <c r="DE1110" s="189"/>
      <c r="DF1110" s="189"/>
      <c r="DG1110" s="189"/>
      <c r="DH1110" s="189"/>
      <c r="DI1110" s="189"/>
      <c r="DJ1110" s="189"/>
      <c r="DK1110" s="189"/>
      <c r="DL1110" s="189"/>
      <c r="DM1110" s="189"/>
      <c r="DN1110" s="189"/>
      <c r="DO1110" s="189"/>
      <c r="DP1110" s="189"/>
      <c r="DQ1110" s="189"/>
      <c r="DR1110" s="189"/>
      <c r="DS1110" s="189"/>
      <c r="DT1110" s="189"/>
      <c r="DU1110" s="189"/>
      <c r="DV1110" s="189"/>
      <c r="DW1110" s="189"/>
      <c r="DX1110" s="189"/>
      <c r="DY1110" s="189"/>
      <c r="DZ1110" s="189"/>
      <c r="EA1110" s="189"/>
      <c r="EB1110" s="189"/>
      <c r="EC1110" s="189"/>
      <c r="ED1110" s="189"/>
      <c r="EE1110" s="189"/>
      <c r="EF1110" s="189"/>
      <c r="EG1110" s="189"/>
      <c r="EH1110" s="189"/>
      <c r="EI1110" s="189"/>
      <c r="EJ1110" s="189"/>
      <c r="EK1110" s="189"/>
      <c r="EL1110" s="189"/>
      <c r="EM1110" s="189"/>
      <c r="EN1110" s="189"/>
      <c r="EO1110" s="189"/>
      <c r="EP1110" s="189"/>
      <c r="EQ1110" s="189"/>
      <c r="ER1110" s="189"/>
      <c r="ES1110" s="189"/>
      <c r="ET1110" s="189"/>
      <c r="EU1110" s="189"/>
      <c r="EV1110" s="189"/>
      <c r="EW1110" s="189"/>
      <c r="EX1110" s="189"/>
      <c r="EY1110" s="189"/>
      <c r="EZ1110" s="189"/>
      <c r="FA1110" s="189"/>
      <c r="FB1110" s="189"/>
      <c r="FC1110" s="189"/>
      <c r="FD1110" s="189"/>
      <c r="FE1110" s="189"/>
      <c r="FF1110" s="189"/>
      <c r="FG1110" s="189"/>
      <c r="FH1110" s="189"/>
      <c r="FI1110" s="189"/>
      <c r="FJ1110" s="189"/>
      <c r="FK1110" s="189"/>
      <c r="FL1110" s="189"/>
      <c r="FM1110" s="189"/>
      <c r="FN1110" s="189"/>
      <c r="FO1110" s="189"/>
      <c r="FP1110" s="189"/>
      <c r="FQ1110" s="189"/>
      <c r="FR1110" s="189"/>
      <c r="FS1110" s="189"/>
      <c r="FT1110" s="189"/>
      <c r="FU1110" s="189"/>
      <c r="FV1110" s="189"/>
      <c r="FW1110" s="189"/>
      <c r="FX1110" s="189"/>
      <c r="FY1110" s="189"/>
      <c r="FZ1110" s="189"/>
      <c r="GA1110" s="189"/>
      <c r="GB1110" s="189"/>
      <c r="GC1110" s="189"/>
      <c r="GD1110" s="189"/>
      <c r="GE1110" s="189"/>
      <c r="GF1110" s="189"/>
      <c r="GG1110" s="189"/>
      <c r="GH1110" s="189"/>
      <c r="GI1110" s="189"/>
      <c r="GJ1110" s="189"/>
      <c r="GK1110" s="189"/>
      <c r="GL1110" s="189"/>
      <c r="GM1110" s="189"/>
      <c r="GN1110" s="189"/>
      <c r="GO1110" s="189"/>
      <c r="GP1110" s="189"/>
      <c r="GQ1110" s="189"/>
      <c r="GR1110" s="189"/>
      <c r="GS1110" s="189"/>
      <c r="GT1110" s="189"/>
      <c r="GU1110" s="189"/>
      <c r="GV1110" s="189"/>
      <c r="GW1110" s="189"/>
      <c r="GX1110" s="189"/>
      <c r="GY1110" s="189"/>
      <c r="GZ1110" s="189"/>
      <c r="HA1110" s="189"/>
      <c r="HB1110" s="189"/>
      <c r="HC1110" s="189"/>
      <c r="HD1110" s="189"/>
      <c r="HE1110" s="189"/>
      <c r="HF1110" s="189"/>
      <c r="HG1110" s="189"/>
      <c r="HH1110" s="189"/>
      <c r="HI1110" s="189"/>
      <c r="HJ1110" s="189"/>
      <c r="HK1110" s="189"/>
      <c r="HL1110" s="189"/>
      <c r="HM1110" s="189"/>
      <c r="HN1110" s="189"/>
      <c r="HO1110" s="189"/>
      <c r="HP1110" s="189"/>
      <c r="HQ1110" s="189"/>
      <c r="HR1110" s="189"/>
      <c r="HS1110" s="189"/>
      <c r="HT1110" s="189"/>
      <c r="HU1110" s="189"/>
      <c r="HV1110" s="189"/>
      <c r="HW1110" s="189"/>
      <c r="HX1110" s="189"/>
      <c r="HY1110" s="189"/>
      <c r="HZ1110" s="189"/>
      <c r="IA1110" s="189"/>
      <c r="IB1110" s="189"/>
      <c r="IC1110" s="189"/>
      <c r="ID1110" s="189"/>
      <c r="IE1110" s="189"/>
      <c r="IF1110" s="189"/>
      <c r="IG1110" s="189"/>
      <c r="IH1110" s="189"/>
      <c r="II1110" s="189"/>
      <c r="IJ1110" s="189"/>
      <c r="IK1110" s="189"/>
      <c r="IL1110" s="189"/>
      <c r="IM1110" s="189"/>
      <c r="IN1110" s="189"/>
      <c r="IO1110" s="189"/>
      <c r="IP1110" s="189"/>
      <c r="IQ1110" s="189"/>
      <c r="IR1110" s="189"/>
      <c r="IS1110" s="189"/>
      <c r="IT1110" s="189"/>
      <c r="IU1110" s="189"/>
      <c r="IV1110" s="189"/>
    </row>
    <row r="1111" spans="1:256" s="73" customFormat="1">
      <c r="A1111" s="189">
        <v>15</v>
      </c>
      <c r="B1111" s="189" t="s">
        <v>1472</v>
      </c>
      <c r="C1111" s="73" t="s">
        <v>1473</v>
      </c>
      <c r="D1111" s="165" t="s">
        <v>24</v>
      </c>
      <c r="E1111" s="189" t="s">
        <v>1456</v>
      </c>
      <c r="F1111" s="190">
        <v>2</v>
      </c>
      <c r="G1111" s="191">
        <v>260</v>
      </c>
      <c r="H1111" s="192">
        <f t="shared" si="70"/>
        <v>520</v>
      </c>
      <c r="I1111" s="192">
        <f t="shared" si="71"/>
        <v>618.79999999999995</v>
      </c>
      <c r="J1111" s="193">
        <f t="shared" si="72"/>
        <v>104.41767068273091</v>
      </c>
      <c r="K1111" s="189"/>
      <c r="L1111" s="189"/>
      <c r="M1111" s="189"/>
      <c r="N1111" s="189"/>
      <c r="O1111" s="189"/>
      <c r="P1111" s="189"/>
      <c r="Q1111" s="189"/>
      <c r="R1111" s="189"/>
      <c r="S1111" s="189"/>
      <c r="T1111" s="189"/>
      <c r="U1111" s="189"/>
      <c r="V1111" s="189"/>
      <c r="W1111" s="189"/>
      <c r="X1111" s="189"/>
      <c r="Y1111" s="189"/>
      <c r="Z1111" s="189"/>
      <c r="AA1111" s="189"/>
      <c r="AB1111" s="189"/>
      <c r="AC1111" s="189"/>
      <c r="AD1111" s="189"/>
      <c r="AE1111" s="189"/>
      <c r="AF1111" s="189"/>
      <c r="AG1111" s="189"/>
      <c r="AH1111" s="189"/>
      <c r="AI1111" s="189"/>
      <c r="AJ1111" s="189"/>
      <c r="AK1111" s="189"/>
      <c r="AL1111" s="189"/>
      <c r="AM1111" s="189"/>
      <c r="AN1111" s="189"/>
      <c r="AO1111" s="189"/>
      <c r="AP1111" s="189"/>
      <c r="AQ1111" s="189"/>
      <c r="AR1111" s="189"/>
      <c r="AS1111" s="189"/>
      <c r="AT1111" s="189"/>
      <c r="AU1111" s="189"/>
      <c r="AV1111" s="189"/>
      <c r="AW1111" s="189"/>
      <c r="AX1111" s="189"/>
      <c r="AY1111" s="189"/>
      <c r="AZ1111" s="189"/>
      <c r="BA1111" s="189"/>
      <c r="BB1111" s="189"/>
      <c r="BC1111" s="189"/>
      <c r="BD1111" s="189"/>
      <c r="BE1111" s="189"/>
      <c r="BF1111" s="189"/>
      <c r="BG1111" s="189"/>
      <c r="BH1111" s="189"/>
      <c r="BI1111" s="189"/>
      <c r="BJ1111" s="189"/>
      <c r="BK1111" s="189"/>
      <c r="BL1111" s="189"/>
      <c r="BM1111" s="189"/>
      <c r="BN1111" s="189"/>
      <c r="BO1111" s="189"/>
      <c r="BP1111" s="189"/>
      <c r="BQ1111" s="189"/>
      <c r="BR1111" s="189"/>
      <c r="BS1111" s="189"/>
      <c r="BT1111" s="189"/>
      <c r="BU1111" s="189"/>
      <c r="BV1111" s="189"/>
      <c r="BW1111" s="189"/>
      <c r="BX1111" s="189"/>
      <c r="BY1111" s="189"/>
      <c r="BZ1111" s="189"/>
      <c r="CA1111" s="189"/>
      <c r="CB1111" s="189"/>
      <c r="CC1111" s="189"/>
      <c r="CD1111" s="189"/>
      <c r="CE1111" s="189"/>
      <c r="CF1111" s="189"/>
      <c r="CG1111" s="189"/>
      <c r="CH1111" s="189"/>
      <c r="CI1111" s="189"/>
      <c r="CJ1111" s="189"/>
      <c r="CK1111" s="189"/>
      <c r="CL1111" s="189"/>
      <c r="CM1111" s="189"/>
      <c r="CN1111" s="189"/>
      <c r="CO1111" s="189"/>
      <c r="CP1111" s="189"/>
      <c r="CQ1111" s="189"/>
      <c r="CR1111" s="189"/>
      <c r="CS1111" s="189"/>
      <c r="CT1111" s="189"/>
      <c r="CU1111" s="189"/>
      <c r="CV1111" s="189"/>
      <c r="CW1111" s="189"/>
      <c r="CX1111" s="189"/>
      <c r="CY1111" s="189"/>
      <c r="CZ1111" s="189"/>
      <c r="DA1111" s="189"/>
      <c r="DB1111" s="189"/>
      <c r="DC1111" s="189"/>
      <c r="DD1111" s="189"/>
      <c r="DE1111" s="189"/>
      <c r="DF1111" s="189"/>
      <c r="DG1111" s="189"/>
      <c r="DH1111" s="189"/>
      <c r="DI1111" s="189"/>
      <c r="DJ1111" s="189"/>
      <c r="DK1111" s="189"/>
      <c r="DL1111" s="189"/>
      <c r="DM1111" s="189"/>
      <c r="DN1111" s="189"/>
      <c r="DO1111" s="189"/>
      <c r="DP1111" s="189"/>
      <c r="DQ1111" s="189"/>
      <c r="DR1111" s="189"/>
      <c r="DS1111" s="189"/>
      <c r="DT1111" s="189"/>
      <c r="DU1111" s="189"/>
      <c r="DV1111" s="189"/>
      <c r="DW1111" s="189"/>
      <c r="DX1111" s="189"/>
      <c r="DY1111" s="189"/>
      <c r="DZ1111" s="189"/>
      <c r="EA1111" s="189"/>
      <c r="EB1111" s="189"/>
      <c r="EC1111" s="189"/>
      <c r="ED1111" s="189"/>
      <c r="EE1111" s="189"/>
      <c r="EF1111" s="189"/>
      <c r="EG1111" s="189"/>
      <c r="EH1111" s="189"/>
      <c r="EI1111" s="189"/>
      <c r="EJ1111" s="189"/>
      <c r="EK1111" s="189"/>
      <c r="EL1111" s="189"/>
      <c r="EM1111" s="189"/>
      <c r="EN1111" s="189"/>
      <c r="EO1111" s="189"/>
      <c r="EP1111" s="189"/>
      <c r="EQ1111" s="189"/>
      <c r="ER1111" s="189"/>
      <c r="ES1111" s="189"/>
      <c r="ET1111" s="189"/>
      <c r="EU1111" s="189"/>
      <c r="EV1111" s="189"/>
      <c r="EW1111" s="189"/>
      <c r="EX1111" s="189"/>
      <c r="EY1111" s="189"/>
      <c r="EZ1111" s="189"/>
      <c r="FA1111" s="189"/>
      <c r="FB1111" s="189"/>
      <c r="FC1111" s="189"/>
      <c r="FD1111" s="189"/>
      <c r="FE1111" s="189"/>
      <c r="FF1111" s="189"/>
      <c r="FG1111" s="189"/>
      <c r="FH1111" s="189"/>
      <c r="FI1111" s="189"/>
      <c r="FJ1111" s="189"/>
      <c r="FK1111" s="189"/>
      <c r="FL1111" s="189"/>
      <c r="FM1111" s="189"/>
      <c r="FN1111" s="189"/>
      <c r="FO1111" s="189"/>
      <c r="FP1111" s="189"/>
      <c r="FQ1111" s="189"/>
      <c r="FR1111" s="189"/>
      <c r="FS1111" s="189"/>
      <c r="FT1111" s="189"/>
      <c r="FU1111" s="189"/>
      <c r="FV1111" s="189"/>
      <c r="FW1111" s="189"/>
      <c r="FX1111" s="189"/>
      <c r="FY1111" s="189"/>
      <c r="FZ1111" s="189"/>
      <c r="GA1111" s="189"/>
      <c r="GB1111" s="189"/>
      <c r="GC1111" s="189"/>
      <c r="GD1111" s="189"/>
      <c r="GE1111" s="189"/>
      <c r="GF1111" s="189"/>
      <c r="GG1111" s="189"/>
      <c r="GH1111" s="189"/>
      <c r="GI1111" s="189"/>
      <c r="GJ1111" s="189"/>
      <c r="GK1111" s="189"/>
      <c r="GL1111" s="189"/>
      <c r="GM1111" s="189"/>
      <c r="GN1111" s="189"/>
      <c r="GO1111" s="189"/>
      <c r="GP1111" s="189"/>
      <c r="GQ1111" s="189"/>
      <c r="GR1111" s="189"/>
      <c r="GS1111" s="189"/>
      <c r="GT1111" s="189"/>
      <c r="GU1111" s="189"/>
      <c r="GV1111" s="189"/>
      <c r="GW1111" s="189"/>
      <c r="GX1111" s="189"/>
      <c r="GY1111" s="189"/>
      <c r="GZ1111" s="189"/>
      <c r="HA1111" s="189"/>
      <c r="HB1111" s="189"/>
      <c r="HC1111" s="189"/>
      <c r="HD1111" s="189"/>
      <c r="HE1111" s="189"/>
      <c r="HF1111" s="189"/>
      <c r="HG1111" s="189"/>
      <c r="HH1111" s="189"/>
      <c r="HI1111" s="189"/>
      <c r="HJ1111" s="189"/>
      <c r="HK1111" s="189"/>
      <c r="HL1111" s="189"/>
      <c r="HM1111" s="189"/>
      <c r="HN1111" s="189"/>
      <c r="HO1111" s="189"/>
      <c r="HP1111" s="189"/>
      <c r="HQ1111" s="189"/>
      <c r="HR1111" s="189"/>
      <c r="HS1111" s="189"/>
      <c r="HT1111" s="189"/>
      <c r="HU1111" s="189"/>
      <c r="HV1111" s="189"/>
      <c r="HW1111" s="189"/>
      <c r="HX1111" s="189"/>
      <c r="HY1111" s="189"/>
      <c r="HZ1111" s="189"/>
      <c r="IA1111" s="189"/>
      <c r="IB1111" s="189"/>
      <c r="IC1111" s="189"/>
      <c r="ID1111" s="189"/>
      <c r="IE1111" s="189"/>
      <c r="IF1111" s="189"/>
      <c r="IG1111" s="189"/>
      <c r="IH1111" s="189"/>
      <c r="II1111" s="189"/>
      <c r="IJ1111" s="189"/>
      <c r="IK1111" s="189"/>
      <c r="IL1111" s="189"/>
      <c r="IM1111" s="189"/>
      <c r="IN1111" s="189"/>
      <c r="IO1111" s="189"/>
      <c r="IP1111" s="189"/>
      <c r="IQ1111" s="189"/>
      <c r="IR1111" s="189"/>
      <c r="IS1111" s="189"/>
      <c r="IT1111" s="189"/>
      <c r="IU1111" s="189"/>
      <c r="IV1111" s="189"/>
    </row>
    <row r="1112" spans="1:256" s="73" customFormat="1">
      <c r="A1112" s="189">
        <v>16</v>
      </c>
      <c r="B1112" s="189" t="s">
        <v>1474</v>
      </c>
      <c r="C1112" s="73" t="s">
        <v>1475</v>
      </c>
      <c r="D1112" s="165" t="s">
        <v>24</v>
      </c>
      <c r="E1112" s="189" t="s">
        <v>1456</v>
      </c>
      <c r="F1112" s="190">
        <v>2</v>
      </c>
      <c r="G1112" s="191">
        <v>470</v>
      </c>
      <c r="H1112" s="192">
        <f t="shared" si="70"/>
        <v>940</v>
      </c>
      <c r="I1112" s="192">
        <f t="shared" si="71"/>
        <v>1118.5999999999999</v>
      </c>
      <c r="J1112" s="193">
        <f t="shared" si="72"/>
        <v>188.75502008032126</v>
      </c>
      <c r="K1112" s="189"/>
      <c r="L1112" s="189"/>
      <c r="M1112" s="189"/>
      <c r="N1112" s="189"/>
      <c r="O1112" s="189"/>
      <c r="P1112" s="189"/>
      <c r="Q1112" s="189"/>
      <c r="R1112" s="189"/>
      <c r="S1112" s="189"/>
      <c r="T1112" s="189"/>
      <c r="U1112" s="189"/>
      <c r="V1112" s="189"/>
      <c r="W1112" s="189"/>
      <c r="X1112" s="189"/>
      <c r="Y1112" s="189"/>
      <c r="Z1112" s="189"/>
      <c r="AA1112" s="189"/>
      <c r="AB1112" s="189"/>
      <c r="AC1112" s="189"/>
      <c r="AD1112" s="189"/>
      <c r="AE1112" s="189"/>
      <c r="AF1112" s="189"/>
      <c r="AG1112" s="189"/>
      <c r="AH1112" s="189"/>
      <c r="AI1112" s="189"/>
      <c r="AJ1112" s="189"/>
      <c r="AK1112" s="189"/>
      <c r="AL1112" s="189"/>
      <c r="AM1112" s="189"/>
      <c r="AN1112" s="189"/>
      <c r="AO1112" s="189"/>
      <c r="AP1112" s="189"/>
      <c r="AQ1112" s="189"/>
      <c r="AR1112" s="189"/>
      <c r="AS1112" s="189"/>
      <c r="AT1112" s="189"/>
      <c r="AU1112" s="189"/>
      <c r="AV1112" s="189"/>
      <c r="AW1112" s="189"/>
      <c r="AX1112" s="189"/>
      <c r="AY1112" s="189"/>
      <c r="AZ1112" s="189"/>
      <c r="BA1112" s="189"/>
      <c r="BB1112" s="189"/>
      <c r="BC1112" s="189"/>
      <c r="BD1112" s="189"/>
      <c r="BE1112" s="189"/>
      <c r="BF1112" s="189"/>
      <c r="BG1112" s="189"/>
      <c r="BH1112" s="189"/>
      <c r="BI1112" s="189"/>
      <c r="BJ1112" s="189"/>
      <c r="BK1112" s="189"/>
      <c r="BL1112" s="189"/>
      <c r="BM1112" s="189"/>
      <c r="BN1112" s="189"/>
      <c r="BO1112" s="189"/>
      <c r="BP1112" s="189"/>
      <c r="BQ1112" s="189"/>
      <c r="BR1112" s="189"/>
      <c r="BS1112" s="189"/>
      <c r="BT1112" s="189"/>
      <c r="BU1112" s="189"/>
      <c r="BV1112" s="189"/>
      <c r="BW1112" s="189"/>
      <c r="BX1112" s="189"/>
      <c r="BY1112" s="189"/>
      <c r="BZ1112" s="189"/>
      <c r="CA1112" s="189"/>
      <c r="CB1112" s="189"/>
      <c r="CC1112" s="189"/>
      <c r="CD1112" s="189"/>
      <c r="CE1112" s="189"/>
      <c r="CF1112" s="189"/>
      <c r="CG1112" s="189"/>
      <c r="CH1112" s="189"/>
      <c r="CI1112" s="189"/>
      <c r="CJ1112" s="189"/>
      <c r="CK1112" s="189"/>
      <c r="CL1112" s="189"/>
      <c r="CM1112" s="189"/>
      <c r="CN1112" s="189"/>
      <c r="CO1112" s="189"/>
      <c r="CP1112" s="189"/>
      <c r="CQ1112" s="189"/>
      <c r="CR1112" s="189"/>
      <c r="CS1112" s="189"/>
      <c r="CT1112" s="189"/>
      <c r="CU1112" s="189"/>
      <c r="CV1112" s="189"/>
      <c r="CW1112" s="189"/>
      <c r="CX1112" s="189"/>
      <c r="CY1112" s="189"/>
      <c r="CZ1112" s="189"/>
      <c r="DA1112" s="189"/>
      <c r="DB1112" s="189"/>
      <c r="DC1112" s="189"/>
      <c r="DD1112" s="189"/>
      <c r="DE1112" s="189"/>
      <c r="DF1112" s="189"/>
      <c r="DG1112" s="189"/>
      <c r="DH1112" s="189"/>
      <c r="DI1112" s="189"/>
      <c r="DJ1112" s="189"/>
      <c r="DK1112" s="189"/>
      <c r="DL1112" s="189"/>
      <c r="DM1112" s="189"/>
      <c r="DN1112" s="189"/>
      <c r="DO1112" s="189"/>
      <c r="DP1112" s="189"/>
      <c r="DQ1112" s="189"/>
      <c r="DR1112" s="189"/>
      <c r="DS1112" s="189"/>
      <c r="DT1112" s="189"/>
      <c r="DU1112" s="189"/>
      <c r="DV1112" s="189"/>
      <c r="DW1112" s="189"/>
      <c r="DX1112" s="189"/>
      <c r="DY1112" s="189"/>
      <c r="DZ1112" s="189"/>
      <c r="EA1112" s="189"/>
      <c r="EB1112" s="189"/>
      <c r="EC1112" s="189"/>
      <c r="ED1112" s="189"/>
      <c r="EE1112" s="189"/>
      <c r="EF1112" s="189"/>
      <c r="EG1112" s="189"/>
      <c r="EH1112" s="189"/>
      <c r="EI1112" s="189"/>
      <c r="EJ1112" s="189"/>
      <c r="EK1112" s="189"/>
      <c r="EL1112" s="189"/>
      <c r="EM1112" s="189"/>
      <c r="EN1112" s="189"/>
      <c r="EO1112" s="189"/>
      <c r="EP1112" s="189"/>
      <c r="EQ1112" s="189"/>
      <c r="ER1112" s="189"/>
      <c r="ES1112" s="189"/>
      <c r="ET1112" s="189"/>
      <c r="EU1112" s="189"/>
      <c r="EV1112" s="189"/>
      <c r="EW1112" s="189"/>
      <c r="EX1112" s="189"/>
      <c r="EY1112" s="189"/>
      <c r="EZ1112" s="189"/>
      <c r="FA1112" s="189"/>
      <c r="FB1112" s="189"/>
      <c r="FC1112" s="189"/>
      <c r="FD1112" s="189"/>
      <c r="FE1112" s="189"/>
      <c r="FF1112" s="189"/>
      <c r="FG1112" s="189"/>
      <c r="FH1112" s="189"/>
      <c r="FI1112" s="189"/>
      <c r="FJ1112" s="189"/>
      <c r="FK1112" s="189"/>
      <c r="FL1112" s="189"/>
      <c r="FM1112" s="189"/>
      <c r="FN1112" s="189"/>
      <c r="FO1112" s="189"/>
      <c r="FP1112" s="189"/>
      <c r="FQ1112" s="189"/>
      <c r="FR1112" s="189"/>
      <c r="FS1112" s="189"/>
      <c r="FT1112" s="189"/>
      <c r="FU1112" s="189"/>
      <c r="FV1112" s="189"/>
      <c r="FW1112" s="189"/>
      <c r="FX1112" s="189"/>
      <c r="FY1112" s="189"/>
      <c r="FZ1112" s="189"/>
      <c r="GA1112" s="189"/>
      <c r="GB1112" s="189"/>
      <c r="GC1112" s="189"/>
      <c r="GD1112" s="189"/>
      <c r="GE1112" s="189"/>
      <c r="GF1112" s="189"/>
      <c r="GG1112" s="189"/>
      <c r="GH1112" s="189"/>
      <c r="GI1112" s="189"/>
      <c r="GJ1112" s="189"/>
      <c r="GK1112" s="189"/>
      <c r="GL1112" s="189"/>
      <c r="GM1112" s="189"/>
      <c r="GN1112" s="189"/>
      <c r="GO1112" s="189"/>
      <c r="GP1112" s="189"/>
      <c r="GQ1112" s="189"/>
      <c r="GR1112" s="189"/>
      <c r="GS1112" s="189"/>
      <c r="GT1112" s="189"/>
      <c r="GU1112" s="189"/>
      <c r="GV1112" s="189"/>
      <c r="GW1112" s="189"/>
      <c r="GX1112" s="189"/>
      <c r="GY1112" s="189"/>
      <c r="GZ1112" s="189"/>
      <c r="HA1112" s="189"/>
      <c r="HB1112" s="189"/>
      <c r="HC1112" s="189"/>
      <c r="HD1112" s="189"/>
      <c r="HE1112" s="189"/>
      <c r="HF1112" s="189"/>
      <c r="HG1112" s="189"/>
      <c r="HH1112" s="189"/>
      <c r="HI1112" s="189"/>
      <c r="HJ1112" s="189"/>
      <c r="HK1112" s="189"/>
      <c r="HL1112" s="189"/>
      <c r="HM1112" s="189"/>
      <c r="HN1112" s="189"/>
      <c r="HO1112" s="189"/>
      <c r="HP1112" s="189"/>
      <c r="HQ1112" s="189"/>
      <c r="HR1112" s="189"/>
      <c r="HS1112" s="189"/>
      <c r="HT1112" s="189"/>
      <c r="HU1112" s="189"/>
      <c r="HV1112" s="189"/>
      <c r="HW1112" s="189"/>
      <c r="HX1112" s="189"/>
      <c r="HY1112" s="189"/>
      <c r="HZ1112" s="189"/>
      <c r="IA1112" s="189"/>
      <c r="IB1112" s="189"/>
      <c r="IC1112" s="189"/>
      <c r="ID1112" s="189"/>
      <c r="IE1112" s="189"/>
      <c r="IF1112" s="189"/>
      <c r="IG1112" s="189"/>
      <c r="IH1112" s="189"/>
      <c r="II1112" s="189"/>
      <c r="IJ1112" s="189"/>
      <c r="IK1112" s="189"/>
      <c r="IL1112" s="189"/>
      <c r="IM1112" s="189"/>
      <c r="IN1112" s="189"/>
      <c r="IO1112" s="189"/>
      <c r="IP1112" s="189"/>
      <c r="IQ1112" s="189"/>
      <c r="IR1112" s="189"/>
      <c r="IS1112" s="189"/>
      <c r="IT1112" s="189"/>
      <c r="IU1112" s="189"/>
      <c r="IV1112" s="189"/>
    </row>
    <row r="1113" spans="1:256" s="73" customFormat="1">
      <c r="A1113" s="189">
        <v>17</v>
      </c>
      <c r="B1113" s="189" t="s">
        <v>1476</v>
      </c>
      <c r="C1113" s="73" t="s">
        <v>1477</v>
      </c>
      <c r="D1113" s="165" t="s">
        <v>24</v>
      </c>
      <c r="E1113" s="189" t="s">
        <v>1456</v>
      </c>
      <c r="F1113" s="190">
        <v>2</v>
      </c>
      <c r="G1113" s="191">
        <v>300</v>
      </c>
      <c r="H1113" s="192">
        <f t="shared" si="70"/>
        <v>600</v>
      </c>
      <c r="I1113" s="192">
        <f t="shared" si="71"/>
        <v>714</v>
      </c>
      <c r="J1113" s="193">
        <f t="shared" si="72"/>
        <v>120.48192771084337</v>
      </c>
      <c r="K1113" s="189"/>
      <c r="L1113" s="189"/>
      <c r="M1113" s="189"/>
      <c r="N1113" s="189"/>
      <c r="O1113" s="189"/>
      <c r="P1113" s="189"/>
      <c r="Q1113" s="189"/>
      <c r="R1113" s="189"/>
      <c r="S1113" s="189"/>
      <c r="T1113" s="189"/>
      <c r="U1113" s="189"/>
      <c r="V1113" s="189"/>
      <c r="W1113" s="189"/>
      <c r="X1113" s="189"/>
      <c r="Y1113" s="189"/>
      <c r="Z1113" s="189"/>
      <c r="AA1113" s="189"/>
      <c r="AB1113" s="189"/>
      <c r="AC1113" s="189"/>
      <c r="AD1113" s="189"/>
      <c r="AE1113" s="189"/>
      <c r="AF1113" s="189"/>
      <c r="AG1113" s="189"/>
      <c r="AH1113" s="189"/>
      <c r="AI1113" s="189"/>
      <c r="AJ1113" s="189"/>
      <c r="AK1113" s="189"/>
      <c r="AL1113" s="189"/>
      <c r="AM1113" s="189"/>
      <c r="AN1113" s="189"/>
      <c r="AO1113" s="189"/>
      <c r="AP1113" s="189"/>
      <c r="AQ1113" s="189"/>
      <c r="AR1113" s="189"/>
      <c r="AS1113" s="189"/>
      <c r="AT1113" s="189"/>
      <c r="AU1113" s="189"/>
      <c r="AV1113" s="189"/>
      <c r="AW1113" s="189"/>
      <c r="AX1113" s="189"/>
      <c r="AY1113" s="189"/>
      <c r="AZ1113" s="189"/>
      <c r="BA1113" s="189"/>
      <c r="BB1113" s="189"/>
      <c r="BC1113" s="189"/>
      <c r="BD1113" s="189"/>
      <c r="BE1113" s="189"/>
      <c r="BF1113" s="189"/>
      <c r="BG1113" s="189"/>
      <c r="BH1113" s="189"/>
      <c r="BI1113" s="189"/>
      <c r="BJ1113" s="189"/>
      <c r="BK1113" s="189"/>
      <c r="BL1113" s="189"/>
      <c r="BM1113" s="189"/>
      <c r="BN1113" s="189"/>
      <c r="BO1113" s="189"/>
      <c r="BP1113" s="189"/>
      <c r="BQ1113" s="189"/>
      <c r="BR1113" s="189"/>
      <c r="BS1113" s="189"/>
      <c r="BT1113" s="189"/>
      <c r="BU1113" s="189"/>
      <c r="BV1113" s="189"/>
      <c r="BW1113" s="189"/>
      <c r="BX1113" s="189"/>
      <c r="BY1113" s="189"/>
      <c r="BZ1113" s="189"/>
      <c r="CA1113" s="189"/>
      <c r="CB1113" s="189"/>
      <c r="CC1113" s="189"/>
      <c r="CD1113" s="189"/>
      <c r="CE1113" s="189"/>
      <c r="CF1113" s="189"/>
      <c r="CG1113" s="189"/>
      <c r="CH1113" s="189"/>
      <c r="CI1113" s="189"/>
      <c r="CJ1113" s="189"/>
      <c r="CK1113" s="189"/>
      <c r="CL1113" s="189"/>
      <c r="CM1113" s="189"/>
      <c r="CN1113" s="189"/>
      <c r="CO1113" s="189"/>
      <c r="CP1113" s="189"/>
      <c r="CQ1113" s="189"/>
      <c r="CR1113" s="189"/>
      <c r="CS1113" s="189"/>
      <c r="CT1113" s="189"/>
      <c r="CU1113" s="189"/>
      <c r="CV1113" s="189"/>
      <c r="CW1113" s="189"/>
      <c r="CX1113" s="189"/>
      <c r="CY1113" s="189"/>
      <c r="CZ1113" s="189"/>
      <c r="DA1113" s="189"/>
      <c r="DB1113" s="189"/>
      <c r="DC1113" s="189"/>
      <c r="DD1113" s="189"/>
      <c r="DE1113" s="189"/>
      <c r="DF1113" s="189"/>
      <c r="DG1113" s="189"/>
      <c r="DH1113" s="189"/>
      <c r="DI1113" s="189"/>
      <c r="DJ1113" s="189"/>
      <c r="DK1113" s="189"/>
      <c r="DL1113" s="189"/>
      <c r="DM1113" s="189"/>
      <c r="DN1113" s="189"/>
      <c r="DO1113" s="189"/>
      <c r="DP1113" s="189"/>
      <c r="DQ1113" s="189"/>
      <c r="DR1113" s="189"/>
      <c r="DS1113" s="189"/>
      <c r="DT1113" s="189"/>
      <c r="DU1113" s="189"/>
      <c r="DV1113" s="189"/>
      <c r="DW1113" s="189"/>
      <c r="DX1113" s="189"/>
      <c r="DY1113" s="189"/>
      <c r="DZ1113" s="189"/>
      <c r="EA1113" s="189"/>
      <c r="EB1113" s="189"/>
      <c r="EC1113" s="189"/>
      <c r="ED1113" s="189"/>
      <c r="EE1113" s="189"/>
      <c r="EF1113" s="189"/>
      <c r="EG1113" s="189"/>
      <c r="EH1113" s="189"/>
      <c r="EI1113" s="189"/>
      <c r="EJ1113" s="189"/>
      <c r="EK1113" s="189"/>
      <c r="EL1113" s="189"/>
      <c r="EM1113" s="189"/>
      <c r="EN1113" s="189"/>
      <c r="EO1113" s="189"/>
      <c r="EP1113" s="189"/>
      <c r="EQ1113" s="189"/>
      <c r="ER1113" s="189"/>
      <c r="ES1113" s="189"/>
      <c r="ET1113" s="189"/>
      <c r="EU1113" s="189"/>
      <c r="EV1113" s="189"/>
      <c r="EW1113" s="189"/>
      <c r="EX1113" s="189"/>
      <c r="EY1113" s="189"/>
      <c r="EZ1113" s="189"/>
      <c r="FA1113" s="189"/>
      <c r="FB1113" s="189"/>
      <c r="FC1113" s="189"/>
      <c r="FD1113" s="189"/>
      <c r="FE1113" s="189"/>
      <c r="FF1113" s="189"/>
      <c r="FG1113" s="189"/>
      <c r="FH1113" s="189"/>
      <c r="FI1113" s="189"/>
      <c r="FJ1113" s="189"/>
      <c r="FK1113" s="189"/>
      <c r="FL1113" s="189"/>
      <c r="FM1113" s="189"/>
      <c r="FN1113" s="189"/>
      <c r="FO1113" s="189"/>
      <c r="FP1113" s="189"/>
      <c r="FQ1113" s="189"/>
      <c r="FR1113" s="189"/>
      <c r="FS1113" s="189"/>
      <c r="FT1113" s="189"/>
      <c r="FU1113" s="189"/>
      <c r="FV1113" s="189"/>
      <c r="FW1113" s="189"/>
      <c r="FX1113" s="189"/>
      <c r="FY1113" s="189"/>
      <c r="FZ1113" s="189"/>
      <c r="GA1113" s="189"/>
      <c r="GB1113" s="189"/>
      <c r="GC1113" s="189"/>
      <c r="GD1113" s="189"/>
      <c r="GE1113" s="189"/>
      <c r="GF1113" s="189"/>
      <c r="GG1113" s="189"/>
      <c r="GH1113" s="189"/>
      <c r="GI1113" s="189"/>
      <c r="GJ1113" s="189"/>
      <c r="GK1113" s="189"/>
      <c r="GL1113" s="189"/>
      <c r="GM1113" s="189"/>
      <c r="GN1113" s="189"/>
      <c r="GO1113" s="189"/>
      <c r="GP1113" s="189"/>
      <c r="GQ1113" s="189"/>
      <c r="GR1113" s="189"/>
      <c r="GS1113" s="189"/>
      <c r="GT1113" s="189"/>
      <c r="GU1113" s="189"/>
      <c r="GV1113" s="189"/>
      <c r="GW1113" s="189"/>
      <c r="GX1113" s="189"/>
      <c r="GY1113" s="189"/>
      <c r="GZ1113" s="189"/>
      <c r="HA1113" s="189"/>
      <c r="HB1113" s="189"/>
      <c r="HC1113" s="189"/>
      <c r="HD1113" s="189"/>
      <c r="HE1113" s="189"/>
      <c r="HF1113" s="189"/>
      <c r="HG1113" s="189"/>
      <c r="HH1113" s="189"/>
      <c r="HI1113" s="189"/>
      <c r="HJ1113" s="189"/>
      <c r="HK1113" s="189"/>
      <c r="HL1113" s="189"/>
      <c r="HM1113" s="189"/>
      <c r="HN1113" s="189"/>
      <c r="HO1113" s="189"/>
      <c r="HP1113" s="189"/>
      <c r="HQ1113" s="189"/>
      <c r="HR1113" s="189"/>
      <c r="HS1113" s="189"/>
      <c r="HT1113" s="189"/>
      <c r="HU1113" s="189"/>
      <c r="HV1113" s="189"/>
      <c r="HW1113" s="189"/>
      <c r="HX1113" s="189"/>
      <c r="HY1113" s="189"/>
      <c r="HZ1113" s="189"/>
      <c r="IA1113" s="189"/>
      <c r="IB1113" s="189"/>
      <c r="IC1113" s="189"/>
      <c r="ID1113" s="189"/>
      <c r="IE1113" s="189"/>
      <c r="IF1113" s="189"/>
      <c r="IG1113" s="189"/>
      <c r="IH1113" s="189"/>
      <c r="II1113" s="189"/>
      <c r="IJ1113" s="189"/>
      <c r="IK1113" s="189"/>
      <c r="IL1113" s="189"/>
      <c r="IM1113" s="189"/>
      <c r="IN1113" s="189"/>
      <c r="IO1113" s="189"/>
      <c r="IP1113" s="189"/>
      <c r="IQ1113" s="189"/>
      <c r="IR1113" s="189"/>
      <c r="IS1113" s="189"/>
      <c r="IT1113" s="189"/>
      <c r="IU1113" s="189"/>
      <c r="IV1113" s="189"/>
    </row>
    <row r="1114" spans="1:256" s="73" customFormat="1">
      <c r="A1114" s="189">
        <v>18</v>
      </c>
      <c r="B1114" s="189" t="s">
        <v>1478</v>
      </c>
      <c r="C1114" s="73" t="s">
        <v>1479</v>
      </c>
      <c r="D1114" s="165" t="s">
        <v>24</v>
      </c>
      <c r="E1114" s="189" t="s">
        <v>1480</v>
      </c>
      <c r="F1114" s="190">
        <v>1</v>
      </c>
      <c r="G1114" s="191">
        <v>380</v>
      </c>
      <c r="H1114" s="192">
        <f t="shared" si="70"/>
        <v>380</v>
      </c>
      <c r="I1114" s="192">
        <f t="shared" si="71"/>
        <v>452.2</v>
      </c>
      <c r="J1114" s="193">
        <f t="shared" si="72"/>
        <v>76.305220883534133</v>
      </c>
      <c r="K1114" s="189"/>
      <c r="L1114" s="189"/>
      <c r="M1114" s="189"/>
      <c r="N1114" s="189"/>
      <c r="O1114" s="189"/>
      <c r="P1114" s="189"/>
      <c r="Q1114" s="189"/>
      <c r="R1114" s="189"/>
      <c r="S1114" s="189"/>
      <c r="T1114" s="189"/>
      <c r="U1114" s="189"/>
      <c r="V1114" s="189"/>
      <c r="W1114" s="189"/>
      <c r="X1114" s="189"/>
      <c r="Y1114" s="189"/>
      <c r="Z1114" s="189"/>
      <c r="AA1114" s="189"/>
      <c r="AB1114" s="189"/>
      <c r="AC1114" s="189"/>
      <c r="AD1114" s="189"/>
      <c r="AE1114" s="189"/>
      <c r="AF1114" s="189"/>
      <c r="AG1114" s="189"/>
      <c r="AH1114" s="189"/>
      <c r="AI1114" s="189"/>
      <c r="AJ1114" s="189"/>
      <c r="AK1114" s="189"/>
      <c r="AL1114" s="189"/>
      <c r="AM1114" s="189"/>
      <c r="AN1114" s="189"/>
      <c r="AO1114" s="189"/>
      <c r="AP1114" s="189"/>
      <c r="AQ1114" s="189"/>
      <c r="AR1114" s="189"/>
      <c r="AS1114" s="189"/>
      <c r="AT1114" s="189"/>
      <c r="AU1114" s="189"/>
      <c r="AV1114" s="189"/>
      <c r="AW1114" s="189"/>
      <c r="AX1114" s="189"/>
      <c r="AY1114" s="189"/>
      <c r="AZ1114" s="189"/>
      <c r="BA1114" s="189"/>
      <c r="BB1114" s="189"/>
      <c r="BC1114" s="189"/>
      <c r="BD1114" s="189"/>
      <c r="BE1114" s="189"/>
      <c r="BF1114" s="189"/>
      <c r="BG1114" s="189"/>
      <c r="BH1114" s="189"/>
      <c r="BI1114" s="189"/>
      <c r="BJ1114" s="189"/>
      <c r="BK1114" s="189"/>
      <c r="BL1114" s="189"/>
      <c r="BM1114" s="189"/>
      <c r="BN1114" s="189"/>
      <c r="BO1114" s="189"/>
      <c r="BP1114" s="189"/>
      <c r="BQ1114" s="189"/>
      <c r="BR1114" s="189"/>
      <c r="BS1114" s="189"/>
      <c r="BT1114" s="189"/>
      <c r="BU1114" s="189"/>
      <c r="BV1114" s="189"/>
      <c r="BW1114" s="189"/>
      <c r="BX1114" s="189"/>
      <c r="BY1114" s="189"/>
      <c r="BZ1114" s="189"/>
      <c r="CA1114" s="189"/>
      <c r="CB1114" s="189"/>
      <c r="CC1114" s="189"/>
      <c r="CD1114" s="189"/>
      <c r="CE1114" s="189"/>
      <c r="CF1114" s="189"/>
      <c r="CG1114" s="189"/>
      <c r="CH1114" s="189"/>
      <c r="CI1114" s="189"/>
      <c r="CJ1114" s="189"/>
      <c r="CK1114" s="189"/>
      <c r="CL1114" s="189"/>
      <c r="CM1114" s="189"/>
      <c r="CN1114" s="189"/>
      <c r="CO1114" s="189"/>
      <c r="CP1114" s="189"/>
      <c r="CQ1114" s="189"/>
      <c r="CR1114" s="189"/>
      <c r="CS1114" s="189"/>
      <c r="CT1114" s="189"/>
      <c r="CU1114" s="189"/>
      <c r="CV1114" s="189"/>
      <c r="CW1114" s="189"/>
      <c r="CX1114" s="189"/>
      <c r="CY1114" s="189"/>
      <c r="CZ1114" s="189"/>
      <c r="DA1114" s="189"/>
      <c r="DB1114" s="189"/>
      <c r="DC1114" s="189"/>
      <c r="DD1114" s="189"/>
      <c r="DE1114" s="189"/>
      <c r="DF1114" s="189"/>
      <c r="DG1114" s="189"/>
      <c r="DH1114" s="189"/>
      <c r="DI1114" s="189"/>
      <c r="DJ1114" s="189"/>
      <c r="DK1114" s="189"/>
      <c r="DL1114" s="189"/>
      <c r="DM1114" s="189"/>
      <c r="DN1114" s="189"/>
      <c r="DO1114" s="189"/>
      <c r="DP1114" s="189"/>
      <c r="DQ1114" s="189"/>
      <c r="DR1114" s="189"/>
      <c r="DS1114" s="189"/>
      <c r="DT1114" s="189"/>
      <c r="DU1114" s="189"/>
      <c r="DV1114" s="189"/>
      <c r="DW1114" s="189"/>
      <c r="DX1114" s="189"/>
      <c r="DY1114" s="189"/>
      <c r="DZ1114" s="189"/>
      <c r="EA1114" s="189"/>
      <c r="EB1114" s="189"/>
      <c r="EC1114" s="189"/>
      <c r="ED1114" s="189"/>
      <c r="EE1114" s="189"/>
      <c r="EF1114" s="189"/>
      <c r="EG1114" s="189"/>
      <c r="EH1114" s="189"/>
      <c r="EI1114" s="189"/>
      <c r="EJ1114" s="189"/>
      <c r="EK1114" s="189"/>
      <c r="EL1114" s="189"/>
      <c r="EM1114" s="189"/>
      <c r="EN1114" s="189"/>
      <c r="EO1114" s="189"/>
      <c r="EP1114" s="189"/>
      <c r="EQ1114" s="189"/>
      <c r="ER1114" s="189"/>
      <c r="ES1114" s="189"/>
      <c r="ET1114" s="189"/>
      <c r="EU1114" s="189"/>
      <c r="EV1114" s="189"/>
      <c r="EW1114" s="189"/>
      <c r="EX1114" s="189"/>
      <c r="EY1114" s="189"/>
      <c r="EZ1114" s="189"/>
      <c r="FA1114" s="189"/>
      <c r="FB1114" s="189"/>
      <c r="FC1114" s="189"/>
      <c r="FD1114" s="189"/>
      <c r="FE1114" s="189"/>
      <c r="FF1114" s="189"/>
      <c r="FG1114" s="189"/>
      <c r="FH1114" s="189"/>
      <c r="FI1114" s="189"/>
      <c r="FJ1114" s="189"/>
      <c r="FK1114" s="189"/>
      <c r="FL1114" s="189"/>
      <c r="FM1114" s="189"/>
      <c r="FN1114" s="189"/>
      <c r="FO1114" s="189"/>
      <c r="FP1114" s="189"/>
      <c r="FQ1114" s="189"/>
      <c r="FR1114" s="189"/>
      <c r="FS1114" s="189"/>
      <c r="FT1114" s="189"/>
      <c r="FU1114" s="189"/>
      <c r="FV1114" s="189"/>
      <c r="FW1114" s="189"/>
      <c r="FX1114" s="189"/>
      <c r="FY1114" s="189"/>
      <c r="FZ1114" s="189"/>
      <c r="GA1114" s="189"/>
      <c r="GB1114" s="189"/>
      <c r="GC1114" s="189"/>
      <c r="GD1114" s="189"/>
      <c r="GE1114" s="189"/>
      <c r="GF1114" s="189"/>
      <c r="GG1114" s="189"/>
      <c r="GH1114" s="189"/>
      <c r="GI1114" s="189"/>
      <c r="GJ1114" s="189"/>
      <c r="GK1114" s="189"/>
      <c r="GL1114" s="189"/>
      <c r="GM1114" s="189"/>
      <c r="GN1114" s="189"/>
      <c r="GO1114" s="189"/>
      <c r="GP1114" s="189"/>
      <c r="GQ1114" s="189"/>
      <c r="GR1114" s="189"/>
      <c r="GS1114" s="189"/>
      <c r="GT1114" s="189"/>
      <c r="GU1114" s="189"/>
      <c r="GV1114" s="189"/>
      <c r="GW1114" s="189"/>
      <c r="GX1114" s="189"/>
      <c r="GY1114" s="189"/>
      <c r="GZ1114" s="189"/>
      <c r="HA1114" s="189"/>
      <c r="HB1114" s="189"/>
      <c r="HC1114" s="189"/>
      <c r="HD1114" s="189"/>
      <c r="HE1114" s="189"/>
      <c r="HF1114" s="189"/>
      <c r="HG1114" s="189"/>
      <c r="HH1114" s="189"/>
      <c r="HI1114" s="189"/>
      <c r="HJ1114" s="189"/>
      <c r="HK1114" s="189"/>
      <c r="HL1114" s="189"/>
      <c r="HM1114" s="189"/>
      <c r="HN1114" s="189"/>
      <c r="HO1114" s="189"/>
      <c r="HP1114" s="189"/>
      <c r="HQ1114" s="189"/>
      <c r="HR1114" s="189"/>
      <c r="HS1114" s="189"/>
      <c r="HT1114" s="189"/>
      <c r="HU1114" s="189"/>
      <c r="HV1114" s="189"/>
      <c r="HW1114" s="189"/>
      <c r="HX1114" s="189"/>
      <c r="HY1114" s="189"/>
      <c r="HZ1114" s="189"/>
      <c r="IA1114" s="189"/>
      <c r="IB1114" s="189"/>
      <c r="IC1114" s="189"/>
      <c r="ID1114" s="189"/>
      <c r="IE1114" s="189"/>
      <c r="IF1114" s="189"/>
      <c r="IG1114" s="189"/>
      <c r="IH1114" s="189"/>
      <c r="II1114" s="189"/>
      <c r="IJ1114" s="189"/>
      <c r="IK1114" s="189"/>
      <c r="IL1114" s="189"/>
      <c r="IM1114" s="189"/>
      <c r="IN1114" s="189"/>
      <c r="IO1114" s="189"/>
      <c r="IP1114" s="189"/>
      <c r="IQ1114" s="189"/>
      <c r="IR1114" s="189"/>
      <c r="IS1114" s="189"/>
      <c r="IT1114" s="189"/>
      <c r="IU1114" s="189"/>
      <c r="IV1114" s="189"/>
    </row>
    <row r="1115" spans="1:256" s="73" customFormat="1">
      <c r="A1115" s="189">
        <v>19</v>
      </c>
      <c r="B1115" s="189" t="s">
        <v>1481</v>
      </c>
      <c r="C1115" s="73" t="s">
        <v>1482</v>
      </c>
      <c r="D1115" s="165" t="s">
        <v>24</v>
      </c>
      <c r="E1115" s="189" t="s">
        <v>130</v>
      </c>
      <c r="F1115" s="190">
        <v>20</v>
      </c>
      <c r="G1115" s="191">
        <v>250</v>
      </c>
      <c r="H1115" s="192">
        <f t="shared" si="70"/>
        <v>5000</v>
      </c>
      <c r="I1115" s="192">
        <f t="shared" si="71"/>
        <v>5950</v>
      </c>
      <c r="J1115" s="193">
        <f t="shared" si="72"/>
        <v>1004.016064257028</v>
      </c>
      <c r="K1115" s="189"/>
      <c r="L1115" s="189"/>
      <c r="M1115" s="189"/>
      <c r="N1115" s="189"/>
      <c r="O1115" s="189"/>
      <c r="P1115" s="189"/>
      <c r="Q1115" s="189"/>
      <c r="R1115" s="189"/>
      <c r="S1115" s="189"/>
      <c r="T1115" s="189"/>
      <c r="U1115" s="189"/>
      <c r="V1115" s="189"/>
      <c r="W1115" s="189"/>
      <c r="X1115" s="189"/>
      <c r="Y1115" s="189"/>
      <c r="Z1115" s="189"/>
      <c r="AA1115" s="189"/>
      <c r="AB1115" s="189"/>
      <c r="AC1115" s="189"/>
      <c r="AD1115" s="189"/>
      <c r="AE1115" s="189"/>
      <c r="AF1115" s="189"/>
      <c r="AG1115" s="189"/>
      <c r="AH1115" s="189"/>
      <c r="AI1115" s="189"/>
      <c r="AJ1115" s="189"/>
      <c r="AK1115" s="189"/>
      <c r="AL1115" s="189"/>
      <c r="AM1115" s="189"/>
      <c r="AN1115" s="189"/>
      <c r="AO1115" s="189"/>
      <c r="AP1115" s="189"/>
      <c r="AQ1115" s="189"/>
      <c r="AR1115" s="189"/>
      <c r="AS1115" s="189"/>
      <c r="AT1115" s="189"/>
      <c r="AU1115" s="189"/>
      <c r="AV1115" s="189"/>
      <c r="AW1115" s="189"/>
      <c r="AX1115" s="189"/>
      <c r="AY1115" s="189"/>
      <c r="AZ1115" s="189"/>
      <c r="BA1115" s="189"/>
      <c r="BB1115" s="189"/>
      <c r="BC1115" s="189"/>
      <c r="BD1115" s="189"/>
      <c r="BE1115" s="189"/>
      <c r="BF1115" s="189"/>
      <c r="BG1115" s="189"/>
      <c r="BH1115" s="189"/>
      <c r="BI1115" s="189"/>
      <c r="BJ1115" s="189"/>
      <c r="BK1115" s="189"/>
      <c r="BL1115" s="189"/>
      <c r="BM1115" s="189"/>
      <c r="BN1115" s="189"/>
      <c r="BO1115" s="189"/>
      <c r="BP1115" s="189"/>
      <c r="BQ1115" s="189"/>
      <c r="BR1115" s="189"/>
      <c r="BS1115" s="189"/>
      <c r="BT1115" s="189"/>
      <c r="BU1115" s="189"/>
      <c r="BV1115" s="189"/>
      <c r="BW1115" s="189"/>
      <c r="BX1115" s="189"/>
      <c r="BY1115" s="189"/>
      <c r="BZ1115" s="189"/>
      <c r="CA1115" s="189"/>
      <c r="CB1115" s="189"/>
      <c r="CC1115" s="189"/>
      <c r="CD1115" s="189"/>
      <c r="CE1115" s="189"/>
      <c r="CF1115" s="189"/>
      <c r="CG1115" s="189"/>
      <c r="CH1115" s="189"/>
      <c r="CI1115" s="189"/>
      <c r="CJ1115" s="189"/>
      <c r="CK1115" s="189"/>
      <c r="CL1115" s="189"/>
      <c r="CM1115" s="189"/>
      <c r="CN1115" s="189"/>
      <c r="CO1115" s="189"/>
      <c r="CP1115" s="189"/>
      <c r="CQ1115" s="189"/>
      <c r="CR1115" s="189"/>
      <c r="CS1115" s="189"/>
      <c r="CT1115" s="189"/>
      <c r="CU1115" s="189"/>
      <c r="CV1115" s="189"/>
      <c r="CW1115" s="189"/>
      <c r="CX1115" s="189"/>
      <c r="CY1115" s="189"/>
      <c r="CZ1115" s="189"/>
      <c r="DA1115" s="189"/>
      <c r="DB1115" s="189"/>
      <c r="DC1115" s="189"/>
      <c r="DD1115" s="189"/>
      <c r="DE1115" s="189"/>
      <c r="DF1115" s="189"/>
      <c r="DG1115" s="189"/>
      <c r="DH1115" s="189"/>
      <c r="DI1115" s="189"/>
      <c r="DJ1115" s="189"/>
      <c r="DK1115" s="189"/>
      <c r="DL1115" s="189"/>
      <c r="DM1115" s="189"/>
      <c r="DN1115" s="189"/>
      <c r="DO1115" s="189"/>
      <c r="DP1115" s="189"/>
      <c r="DQ1115" s="189"/>
      <c r="DR1115" s="189"/>
      <c r="DS1115" s="189"/>
      <c r="DT1115" s="189"/>
      <c r="DU1115" s="189"/>
      <c r="DV1115" s="189"/>
      <c r="DW1115" s="189"/>
      <c r="DX1115" s="189"/>
      <c r="DY1115" s="189"/>
      <c r="DZ1115" s="189"/>
      <c r="EA1115" s="189"/>
      <c r="EB1115" s="189"/>
      <c r="EC1115" s="189"/>
      <c r="ED1115" s="189"/>
      <c r="EE1115" s="189"/>
      <c r="EF1115" s="189"/>
      <c r="EG1115" s="189"/>
      <c r="EH1115" s="189"/>
      <c r="EI1115" s="189"/>
      <c r="EJ1115" s="189"/>
      <c r="EK1115" s="189"/>
      <c r="EL1115" s="189"/>
      <c r="EM1115" s="189"/>
      <c r="EN1115" s="189"/>
      <c r="EO1115" s="189"/>
      <c r="EP1115" s="189"/>
      <c r="EQ1115" s="189"/>
      <c r="ER1115" s="189"/>
      <c r="ES1115" s="189"/>
      <c r="ET1115" s="189"/>
      <c r="EU1115" s="189"/>
      <c r="EV1115" s="189"/>
      <c r="EW1115" s="189"/>
      <c r="EX1115" s="189"/>
      <c r="EY1115" s="189"/>
      <c r="EZ1115" s="189"/>
      <c r="FA1115" s="189"/>
      <c r="FB1115" s="189"/>
      <c r="FC1115" s="189"/>
      <c r="FD1115" s="189"/>
      <c r="FE1115" s="189"/>
      <c r="FF1115" s="189"/>
      <c r="FG1115" s="189"/>
      <c r="FH1115" s="189"/>
      <c r="FI1115" s="189"/>
      <c r="FJ1115" s="189"/>
      <c r="FK1115" s="189"/>
      <c r="FL1115" s="189"/>
      <c r="FM1115" s="189"/>
      <c r="FN1115" s="189"/>
      <c r="FO1115" s="189"/>
      <c r="FP1115" s="189"/>
      <c r="FQ1115" s="189"/>
      <c r="FR1115" s="189"/>
      <c r="FS1115" s="189"/>
      <c r="FT1115" s="189"/>
      <c r="FU1115" s="189"/>
      <c r="FV1115" s="189"/>
      <c r="FW1115" s="189"/>
      <c r="FX1115" s="189"/>
      <c r="FY1115" s="189"/>
      <c r="FZ1115" s="189"/>
      <c r="GA1115" s="189"/>
      <c r="GB1115" s="189"/>
      <c r="GC1115" s="189"/>
      <c r="GD1115" s="189"/>
      <c r="GE1115" s="189"/>
      <c r="GF1115" s="189"/>
      <c r="GG1115" s="189"/>
      <c r="GH1115" s="189"/>
      <c r="GI1115" s="189"/>
      <c r="GJ1115" s="189"/>
      <c r="GK1115" s="189"/>
      <c r="GL1115" s="189"/>
      <c r="GM1115" s="189"/>
      <c r="GN1115" s="189"/>
      <c r="GO1115" s="189"/>
      <c r="GP1115" s="189"/>
      <c r="GQ1115" s="189"/>
      <c r="GR1115" s="189"/>
      <c r="GS1115" s="189"/>
      <c r="GT1115" s="189"/>
      <c r="GU1115" s="189"/>
      <c r="GV1115" s="189"/>
      <c r="GW1115" s="189"/>
      <c r="GX1115" s="189"/>
      <c r="GY1115" s="189"/>
      <c r="GZ1115" s="189"/>
      <c r="HA1115" s="189"/>
      <c r="HB1115" s="189"/>
      <c r="HC1115" s="189"/>
      <c r="HD1115" s="189"/>
      <c r="HE1115" s="189"/>
      <c r="HF1115" s="189"/>
      <c r="HG1115" s="189"/>
      <c r="HH1115" s="189"/>
      <c r="HI1115" s="189"/>
      <c r="HJ1115" s="189"/>
      <c r="HK1115" s="189"/>
      <c r="HL1115" s="189"/>
      <c r="HM1115" s="189"/>
      <c r="HN1115" s="189"/>
      <c r="HO1115" s="189"/>
      <c r="HP1115" s="189"/>
      <c r="HQ1115" s="189"/>
      <c r="HR1115" s="189"/>
      <c r="HS1115" s="189"/>
      <c r="HT1115" s="189"/>
      <c r="HU1115" s="189"/>
      <c r="HV1115" s="189"/>
      <c r="HW1115" s="189"/>
      <c r="HX1115" s="189"/>
      <c r="HY1115" s="189"/>
      <c r="HZ1115" s="189"/>
      <c r="IA1115" s="189"/>
      <c r="IB1115" s="189"/>
      <c r="IC1115" s="189"/>
      <c r="ID1115" s="189"/>
      <c r="IE1115" s="189"/>
      <c r="IF1115" s="189"/>
      <c r="IG1115" s="189"/>
      <c r="IH1115" s="189"/>
      <c r="II1115" s="189"/>
      <c r="IJ1115" s="189"/>
      <c r="IK1115" s="189"/>
      <c r="IL1115" s="189"/>
      <c r="IM1115" s="189"/>
      <c r="IN1115" s="189"/>
      <c r="IO1115" s="189"/>
      <c r="IP1115" s="189"/>
      <c r="IQ1115" s="189"/>
      <c r="IR1115" s="189"/>
      <c r="IS1115" s="189"/>
      <c r="IT1115" s="189"/>
      <c r="IU1115" s="189"/>
      <c r="IV1115" s="189"/>
    </row>
    <row r="1116" spans="1:256" s="68" customFormat="1">
      <c r="A1116" s="194"/>
      <c r="B1116" s="195"/>
      <c r="C1116" s="195"/>
      <c r="D1116" s="194"/>
      <c r="E1116" s="194"/>
      <c r="F1116" s="196"/>
      <c r="G1116" s="197"/>
      <c r="H1116" s="198"/>
      <c r="I1116" s="198"/>
      <c r="J1116" s="198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  <c r="BF1116" s="9"/>
      <c r="BG1116" s="9"/>
      <c r="BH1116" s="9"/>
      <c r="BI1116" s="9"/>
      <c r="BJ1116" s="9"/>
      <c r="BK1116" s="9"/>
      <c r="BL1116" s="9"/>
      <c r="BM1116" s="9"/>
      <c r="BN1116" s="9"/>
      <c r="BO1116" s="9"/>
      <c r="BP1116" s="9"/>
      <c r="BQ1116" s="9"/>
      <c r="BR1116" s="9"/>
      <c r="BS1116" s="9"/>
      <c r="BT1116" s="9"/>
      <c r="BU1116" s="9"/>
      <c r="BV1116" s="9"/>
      <c r="BW1116" s="9"/>
      <c r="BX1116" s="9"/>
      <c r="BY1116" s="9"/>
      <c r="BZ1116" s="9"/>
      <c r="CA1116" s="9"/>
      <c r="CB1116" s="9"/>
      <c r="CC1116" s="9"/>
      <c r="CD1116" s="9"/>
      <c r="CE1116" s="9"/>
      <c r="CF1116" s="9"/>
      <c r="CG1116" s="9"/>
      <c r="CH1116" s="9"/>
      <c r="CI1116" s="9"/>
      <c r="CJ1116" s="9"/>
      <c r="CK1116" s="9"/>
      <c r="CL1116" s="9"/>
      <c r="CM1116" s="9"/>
      <c r="CN1116" s="9"/>
      <c r="CO1116" s="9"/>
      <c r="CP1116" s="9"/>
      <c r="CQ1116" s="9"/>
      <c r="CR1116" s="9"/>
      <c r="CS1116" s="9"/>
      <c r="CT1116" s="9"/>
      <c r="CU1116" s="9"/>
      <c r="CV1116" s="9"/>
      <c r="CW1116" s="9"/>
      <c r="CX1116" s="9"/>
      <c r="CY1116" s="9"/>
      <c r="CZ1116" s="9"/>
      <c r="DA1116" s="9"/>
      <c r="DB1116" s="9"/>
      <c r="DC1116" s="9"/>
      <c r="DD1116" s="9"/>
      <c r="DE1116" s="9"/>
      <c r="DF1116" s="9"/>
      <c r="DG1116" s="9"/>
      <c r="DH1116" s="9"/>
      <c r="DI1116" s="9"/>
      <c r="DJ1116" s="9"/>
      <c r="DK1116" s="9"/>
      <c r="DL1116" s="9"/>
      <c r="DM1116" s="9"/>
      <c r="DN1116" s="9"/>
      <c r="DO1116" s="9"/>
      <c r="DP1116" s="9"/>
      <c r="DQ1116" s="9"/>
      <c r="DR1116" s="9"/>
      <c r="DS1116" s="9"/>
      <c r="DT1116" s="9"/>
      <c r="DU1116" s="9"/>
      <c r="DV1116" s="9"/>
      <c r="DW1116" s="9"/>
      <c r="DX1116" s="9"/>
      <c r="DY1116" s="9"/>
      <c r="DZ1116" s="9"/>
      <c r="EA1116" s="9"/>
      <c r="EB1116" s="9"/>
      <c r="EC1116" s="9"/>
      <c r="ED1116" s="9"/>
      <c r="EE1116" s="9"/>
      <c r="EF1116" s="9"/>
      <c r="EG1116" s="9"/>
      <c r="EH1116" s="9"/>
      <c r="EI1116" s="9"/>
      <c r="EJ1116" s="9"/>
      <c r="EK1116" s="9"/>
      <c r="EL1116" s="9"/>
      <c r="EM1116" s="9"/>
      <c r="EN1116" s="9"/>
      <c r="EO1116" s="9"/>
      <c r="EP1116" s="9"/>
      <c r="EQ1116" s="9"/>
      <c r="ER1116" s="9"/>
      <c r="ES1116" s="9"/>
      <c r="ET1116" s="9"/>
      <c r="EU1116" s="9"/>
      <c r="EV1116" s="9"/>
      <c r="EW1116" s="9"/>
      <c r="EX1116" s="9"/>
      <c r="EY1116" s="9"/>
      <c r="EZ1116" s="9"/>
      <c r="FA1116" s="9"/>
      <c r="FB1116" s="9"/>
      <c r="FC1116" s="9"/>
      <c r="FD1116" s="9"/>
      <c r="FE1116" s="9"/>
      <c r="FF1116" s="9"/>
      <c r="FG1116" s="9"/>
      <c r="FH1116" s="9"/>
      <c r="FI1116" s="9"/>
      <c r="FJ1116" s="9"/>
      <c r="FK1116" s="9"/>
      <c r="FL1116" s="9"/>
      <c r="FM1116" s="9"/>
      <c r="FN1116" s="9"/>
      <c r="FO1116" s="9"/>
      <c r="FP1116" s="9"/>
      <c r="FQ1116" s="9"/>
      <c r="FR1116" s="9"/>
      <c r="FS1116" s="9"/>
      <c r="FT1116" s="9"/>
      <c r="FU1116" s="9"/>
      <c r="FV1116" s="9"/>
      <c r="FW1116" s="9"/>
      <c r="FX1116" s="9"/>
      <c r="FY1116" s="9"/>
      <c r="FZ1116" s="9"/>
      <c r="GA1116" s="9"/>
      <c r="GB1116" s="9"/>
      <c r="GC1116" s="9"/>
      <c r="GD1116" s="9"/>
      <c r="GE1116" s="9"/>
      <c r="GF1116" s="9"/>
      <c r="GG1116" s="9"/>
      <c r="GH1116" s="9"/>
      <c r="GI1116" s="9"/>
      <c r="GJ1116" s="9"/>
      <c r="GK1116" s="9"/>
      <c r="GL1116" s="9"/>
      <c r="GM1116" s="9"/>
      <c r="GN1116" s="9"/>
      <c r="GO1116" s="9"/>
      <c r="GP1116" s="9"/>
      <c r="GQ1116" s="9"/>
      <c r="GR1116" s="9"/>
      <c r="GS1116" s="9"/>
      <c r="GT1116" s="9"/>
      <c r="GU1116" s="9"/>
      <c r="GV1116" s="9"/>
      <c r="GW1116" s="9"/>
      <c r="GX1116" s="9"/>
      <c r="GY1116" s="9"/>
      <c r="GZ1116" s="9"/>
      <c r="HA1116" s="9"/>
      <c r="HB1116" s="9"/>
      <c r="HC1116" s="9"/>
      <c r="HD1116" s="9"/>
      <c r="HE1116" s="9"/>
      <c r="HF1116" s="9"/>
      <c r="HG1116" s="9"/>
      <c r="HH1116" s="9"/>
      <c r="HI1116" s="9"/>
      <c r="HJ1116" s="9"/>
      <c r="HK1116" s="9"/>
      <c r="HL1116" s="9"/>
      <c r="HM1116" s="9"/>
      <c r="HN1116" s="9"/>
      <c r="HO1116" s="9"/>
      <c r="HP1116" s="9"/>
      <c r="HQ1116" s="9"/>
      <c r="HR1116" s="9"/>
      <c r="HS1116" s="9"/>
      <c r="HT1116" s="9"/>
      <c r="HU1116" s="9"/>
      <c r="HV1116" s="9"/>
      <c r="HW1116" s="9"/>
      <c r="HX1116" s="9"/>
      <c r="HY1116" s="9"/>
      <c r="HZ1116" s="9"/>
      <c r="IA1116" s="9"/>
      <c r="IB1116" s="9"/>
      <c r="IC1116" s="9"/>
      <c r="ID1116" s="9"/>
      <c r="IE1116" s="9"/>
      <c r="IF1116" s="9"/>
      <c r="IG1116" s="9"/>
      <c r="IH1116" s="9"/>
      <c r="II1116" s="9"/>
      <c r="IJ1116" s="9"/>
      <c r="IK1116" s="9"/>
      <c r="IL1116" s="9"/>
      <c r="IM1116" s="9"/>
      <c r="IN1116" s="9"/>
      <c r="IO1116" s="9"/>
      <c r="IP1116" s="9"/>
      <c r="IQ1116" s="9"/>
      <c r="IR1116" s="9"/>
      <c r="IS1116" s="9"/>
      <c r="IT1116" s="9"/>
      <c r="IU1116" s="9"/>
      <c r="IV1116" s="9"/>
    </row>
    <row r="1117" spans="1:256" s="68" customFormat="1">
      <c r="A1117" s="194"/>
      <c r="B1117" s="195"/>
      <c r="C1117" s="195"/>
      <c r="D1117" s="194"/>
      <c r="E1117" s="194"/>
      <c r="F1117" s="196"/>
      <c r="G1117" s="197"/>
      <c r="H1117" s="198"/>
      <c r="I1117" s="198"/>
      <c r="J1117" s="198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  <c r="BF1117" s="9"/>
      <c r="BG1117" s="9"/>
      <c r="BH1117" s="9"/>
      <c r="BI1117" s="9"/>
      <c r="BJ1117" s="9"/>
      <c r="BK1117" s="9"/>
      <c r="BL1117" s="9"/>
      <c r="BM1117" s="9"/>
      <c r="BN1117" s="9"/>
      <c r="BO1117" s="9"/>
      <c r="BP1117" s="9"/>
      <c r="BQ1117" s="9"/>
      <c r="BR1117" s="9"/>
      <c r="BS1117" s="9"/>
      <c r="BT1117" s="9"/>
      <c r="BU1117" s="9"/>
      <c r="BV1117" s="9"/>
      <c r="BW1117" s="9"/>
      <c r="BX1117" s="9"/>
      <c r="BY1117" s="9"/>
      <c r="BZ1117" s="9"/>
      <c r="CA1117" s="9"/>
      <c r="CB1117" s="9"/>
      <c r="CC1117" s="9"/>
      <c r="CD1117" s="9"/>
      <c r="CE1117" s="9"/>
      <c r="CF1117" s="9"/>
      <c r="CG1117" s="9"/>
      <c r="CH1117" s="9"/>
      <c r="CI1117" s="9"/>
      <c r="CJ1117" s="9"/>
      <c r="CK1117" s="9"/>
      <c r="CL1117" s="9"/>
      <c r="CM1117" s="9"/>
      <c r="CN1117" s="9"/>
      <c r="CO1117" s="9"/>
      <c r="CP1117" s="9"/>
      <c r="CQ1117" s="9"/>
      <c r="CR1117" s="9"/>
      <c r="CS1117" s="9"/>
      <c r="CT1117" s="9"/>
      <c r="CU1117" s="9"/>
      <c r="CV1117" s="9"/>
      <c r="CW1117" s="9"/>
      <c r="CX1117" s="9"/>
      <c r="CY1117" s="9"/>
      <c r="CZ1117" s="9"/>
      <c r="DA1117" s="9"/>
      <c r="DB1117" s="9"/>
      <c r="DC1117" s="9"/>
      <c r="DD1117" s="9"/>
      <c r="DE1117" s="9"/>
      <c r="DF1117" s="9"/>
      <c r="DG1117" s="9"/>
      <c r="DH1117" s="9"/>
      <c r="DI1117" s="9"/>
      <c r="DJ1117" s="9"/>
      <c r="DK1117" s="9"/>
      <c r="DL1117" s="9"/>
      <c r="DM1117" s="9"/>
      <c r="DN1117" s="9"/>
      <c r="DO1117" s="9"/>
      <c r="DP1117" s="9"/>
      <c r="DQ1117" s="9"/>
      <c r="DR1117" s="9"/>
      <c r="DS1117" s="9"/>
      <c r="DT1117" s="9"/>
      <c r="DU1117" s="9"/>
      <c r="DV1117" s="9"/>
      <c r="DW1117" s="9"/>
      <c r="DX1117" s="9"/>
      <c r="DY1117" s="9"/>
      <c r="DZ1117" s="9"/>
      <c r="EA1117" s="9"/>
      <c r="EB1117" s="9"/>
      <c r="EC1117" s="9"/>
      <c r="ED1117" s="9"/>
      <c r="EE1117" s="9"/>
      <c r="EF1117" s="9"/>
      <c r="EG1117" s="9"/>
      <c r="EH1117" s="9"/>
      <c r="EI1117" s="9"/>
      <c r="EJ1117" s="9"/>
      <c r="EK1117" s="9"/>
      <c r="EL1117" s="9"/>
      <c r="EM1117" s="9"/>
      <c r="EN1117" s="9"/>
      <c r="EO1117" s="9"/>
      <c r="EP1117" s="9"/>
      <c r="EQ1117" s="9"/>
      <c r="ER1117" s="9"/>
      <c r="ES1117" s="9"/>
      <c r="ET1117" s="9"/>
      <c r="EU1117" s="9"/>
      <c r="EV1117" s="9"/>
      <c r="EW1117" s="9"/>
      <c r="EX1117" s="9"/>
      <c r="EY1117" s="9"/>
      <c r="EZ1117" s="9"/>
      <c r="FA1117" s="9"/>
      <c r="FB1117" s="9"/>
      <c r="FC1117" s="9"/>
      <c r="FD1117" s="9"/>
      <c r="FE1117" s="9"/>
      <c r="FF1117" s="9"/>
      <c r="FG1117" s="9"/>
      <c r="FH1117" s="9"/>
      <c r="FI1117" s="9"/>
      <c r="FJ1117" s="9"/>
      <c r="FK1117" s="9"/>
      <c r="FL1117" s="9"/>
      <c r="FM1117" s="9"/>
      <c r="FN1117" s="9"/>
      <c r="FO1117" s="9"/>
      <c r="FP1117" s="9"/>
      <c r="FQ1117" s="9"/>
      <c r="FR1117" s="9"/>
      <c r="FS1117" s="9"/>
      <c r="FT1117" s="9"/>
      <c r="FU1117" s="9"/>
      <c r="FV1117" s="9"/>
      <c r="FW1117" s="9"/>
      <c r="FX1117" s="9"/>
      <c r="FY1117" s="9"/>
      <c r="FZ1117" s="9"/>
      <c r="GA1117" s="9"/>
      <c r="GB1117" s="9"/>
      <c r="GC1117" s="9"/>
      <c r="GD1117" s="9"/>
      <c r="GE1117" s="9"/>
      <c r="GF1117" s="9"/>
      <c r="GG1117" s="9"/>
      <c r="GH1117" s="9"/>
      <c r="GI1117" s="9"/>
      <c r="GJ1117" s="9"/>
      <c r="GK1117" s="9"/>
      <c r="GL1117" s="9"/>
      <c r="GM1117" s="9"/>
      <c r="GN1117" s="9"/>
      <c r="GO1117" s="9"/>
      <c r="GP1117" s="9"/>
      <c r="GQ1117" s="9"/>
      <c r="GR1117" s="9"/>
      <c r="GS1117" s="9"/>
      <c r="GT1117" s="9"/>
      <c r="GU1117" s="9"/>
      <c r="GV1117" s="9"/>
      <c r="GW1117" s="9"/>
      <c r="GX1117" s="9"/>
      <c r="GY1117" s="9"/>
      <c r="GZ1117" s="9"/>
      <c r="HA1117" s="9"/>
      <c r="HB1117" s="9"/>
      <c r="HC1117" s="9"/>
      <c r="HD1117" s="9"/>
      <c r="HE1117" s="9"/>
      <c r="HF1117" s="9"/>
      <c r="HG1117" s="9"/>
      <c r="HH1117" s="9"/>
      <c r="HI1117" s="9"/>
      <c r="HJ1117" s="9"/>
      <c r="HK1117" s="9"/>
      <c r="HL1117" s="9"/>
      <c r="HM1117" s="9"/>
      <c r="HN1117" s="9"/>
      <c r="HO1117" s="9"/>
      <c r="HP1117" s="9"/>
      <c r="HQ1117" s="9"/>
      <c r="HR1117" s="9"/>
      <c r="HS1117" s="9"/>
      <c r="HT1117" s="9"/>
      <c r="HU1117" s="9"/>
      <c r="HV1117" s="9"/>
      <c r="HW1117" s="9"/>
      <c r="HX1117" s="9"/>
      <c r="HY1117" s="9"/>
      <c r="HZ1117" s="9"/>
      <c r="IA1117" s="9"/>
      <c r="IB1117" s="9"/>
      <c r="IC1117" s="9"/>
      <c r="ID1117" s="9"/>
      <c r="IE1117" s="9"/>
      <c r="IF1117" s="9"/>
      <c r="IG1117" s="9"/>
      <c r="IH1117" s="9"/>
      <c r="II1117" s="9"/>
      <c r="IJ1117" s="9"/>
      <c r="IK1117" s="9"/>
      <c r="IL1117" s="9"/>
      <c r="IM1117" s="9"/>
      <c r="IN1117" s="9"/>
      <c r="IO1117" s="9"/>
      <c r="IP1117" s="9"/>
      <c r="IQ1117" s="9"/>
      <c r="IR1117" s="9"/>
      <c r="IS1117" s="9"/>
      <c r="IT1117" s="9"/>
      <c r="IU1117" s="9"/>
      <c r="IV1117" s="9"/>
    </row>
    <row r="1118" spans="1:256" s="68" customFormat="1">
      <c r="A1118" s="194"/>
      <c r="B1118" s="195"/>
      <c r="C1118" s="195"/>
      <c r="D1118" s="194"/>
      <c r="E1118" s="194"/>
      <c r="F1118" s="196"/>
      <c r="G1118" s="197"/>
      <c r="H1118" s="198"/>
      <c r="I1118" s="198"/>
      <c r="J1118" s="198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  <c r="BF1118" s="9"/>
      <c r="BG1118" s="9"/>
      <c r="BH1118" s="9"/>
      <c r="BI1118" s="9"/>
      <c r="BJ1118" s="9"/>
      <c r="BK1118" s="9"/>
      <c r="BL1118" s="9"/>
      <c r="BM1118" s="9"/>
      <c r="BN1118" s="9"/>
      <c r="BO1118" s="9"/>
      <c r="BP1118" s="9"/>
      <c r="BQ1118" s="9"/>
      <c r="BR1118" s="9"/>
      <c r="BS1118" s="9"/>
      <c r="BT1118" s="9"/>
      <c r="BU1118" s="9"/>
      <c r="BV1118" s="9"/>
      <c r="BW1118" s="9"/>
      <c r="BX1118" s="9"/>
      <c r="BY1118" s="9"/>
      <c r="BZ1118" s="9"/>
      <c r="CA1118" s="9"/>
      <c r="CB1118" s="9"/>
      <c r="CC1118" s="9"/>
      <c r="CD1118" s="9"/>
      <c r="CE1118" s="9"/>
      <c r="CF1118" s="9"/>
      <c r="CG1118" s="9"/>
      <c r="CH1118" s="9"/>
      <c r="CI1118" s="9"/>
      <c r="CJ1118" s="9"/>
      <c r="CK1118" s="9"/>
      <c r="CL1118" s="9"/>
      <c r="CM1118" s="9"/>
      <c r="CN1118" s="9"/>
      <c r="CO1118" s="9"/>
      <c r="CP1118" s="9"/>
      <c r="CQ1118" s="9"/>
      <c r="CR1118" s="9"/>
      <c r="CS1118" s="9"/>
      <c r="CT1118" s="9"/>
      <c r="CU1118" s="9"/>
      <c r="CV1118" s="9"/>
      <c r="CW1118" s="9"/>
      <c r="CX1118" s="9"/>
      <c r="CY1118" s="9"/>
      <c r="CZ1118" s="9"/>
      <c r="DA1118" s="9"/>
      <c r="DB1118" s="9"/>
      <c r="DC1118" s="9"/>
      <c r="DD1118" s="9"/>
      <c r="DE1118" s="9"/>
      <c r="DF1118" s="9"/>
      <c r="DG1118" s="9"/>
      <c r="DH1118" s="9"/>
      <c r="DI1118" s="9"/>
      <c r="DJ1118" s="9"/>
      <c r="DK1118" s="9"/>
      <c r="DL1118" s="9"/>
      <c r="DM1118" s="9"/>
      <c r="DN1118" s="9"/>
      <c r="DO1118" s="9"/>
      <c r="DP1118" s="9"/>
      <c r="DQ1118" s="9"/>
      <c r="DR1118" s="9"/>
      <c r="DS1118" s="9"/>
      <c r="DT1118" s="9"/>
      <c r="DU1118" s="9"/>
      <c r="DV1118" s="9"/>
      <c r="DW1118" s="9"/>
      <c r="DX1118" s="9"/>
      <c r="DY1118" s="9"/>
      <c r="DZ1118" s="9"/>
      <c r="EA1118" s="9"/>
      <c r="EB1118" s="9"/>
      <c r="EC1118" s="9"/>
      <c r="ED1118" s="9"/>
      <c r="EE1118" s="9"/>
      <c r="EF1118" s="9"/>
      <c r="EG1118" s="9"/>
      <c r="EH1118" s="9"/>
      <c r="EI1118" s="9"/>
      <c r="EJ1118" s="9"/>
      <c r="EK1118" s="9"/>
      <c r="EL1118" s="9"/>
      <c r="EM1118" s="9"/>
      <c r="EN1118" s="9"/>
      <c r="EO1118" s="9"/>
      <c r="EP1118" s="9"/>
      <c r="EQ1118" s="9"/>
      <c r="ER1118" s="9"/>
      <c r="ES1118" s="9"/>
      <c r="ET1118" s="9"/>
      <c r="EU1118" s="9"/>
      <c r="EV1118" s="9"/>
      <c r="EW1118" s="9"/>
      <c r="EX1118" s="9"/>
      <c r="EY1118" s="9"/>
      <c r="EZ1118" s="9"/>
      <c r="FA1118" s="9"/>
      <c r="FB1118" s="9"/>
      <c r="FC1118" s="9"/>
      <c r="FD1118" s="9"/>
      <c r="FE1118" s="9"/>
      <c r="FF1118" s="9"/>
      <c r="FG1118" s="9"/>
      <c r="FH1118" s="9"/>
      <c r="FI1118" s="9"/>
      <c r="FJ1118" s="9"/>
      <c r="FK1118" s="9"/>
      <c r="FL1118" s="9"/>
      <c r="FM1118" s="9"/>
      <c r="FN1118" s="9"/>
      <c r="FO1118" s="9"/>
      <c r="FP1118" s="9"/>
      <c r="FQ1118" s="9"/>
      <c r="FR1118" s="9"/>
      <c r="FS1118" s="9"/>
      <c r="FT1118" s="9"/>
      <c r="FU1118" s="9"/>
      <c r="FV1118" s="9"/>
      <c r="FW1118" s="9"/>
      <c r="FX1118" s="9"/>
      <c r="FY1118" s="9"/>
      <c r="FZ1118" s="9"/>
      <c r="GA1118" s="9"/>
      <c r="GB1118" s="9"/>
      <c r="GC1118" s="9"/>
      <c r="GD1118" s="9"/>
      <c r="GE1118" s="9"/>
      <c r="GF1118" s="9"/>
      <c r="GG1118" s="9"/>
      <c r="GH1118" s="9"/>
      <c r="GI1118" s="9"/>
      <c r="GJ1118" s="9"/>
      <c r="GK1118" s="9"/>
      <c r="GL1118" s="9"/>
      <c r="GM1118" s="9"/>
      <c r="GN1118" s="9"/>
      <c r="GO1118" s="9"/>
      <c r="GP1118" s="9"/>
      <c r="GQ1118" s="9"/>
      <c r="GR1118" s="9"/>
      <c r="GS1118" s="9"/>
      <c r="GT1118" s="9"/>
      <c r="GU1118" s="9"/>
      <c r="GV1118" s="9"/>
      <c r="GW1118" s="9"/>
      <c r="GX1118" s="9"/>
      <c r="GY1118" s="9"/>
      <c r="GZ1118" s="9"/>
      <c r="HA1118" s="9"/>
      <c r="HB1118" s="9"/>
      <c r="HC1118" s="9"/>
      <c r="HD1118" s="9"/>
      <c r="HE1118" s="9"/>
      <c r="HF1118" s="9"/>
      <c r="HG1118" s="9"/>
      <c r="HH1118" s="9"/>
      <c r="HI1118" s="9"/>
      <c r="HJ1118" s="9"/>
      <c r="HK1118" s="9"/>
      <c r="HL1118" s="9"/>
      <c r="HM1118" s="9"/>
      <c r="HN1118" s="9"/>
      <c r="HO1118" s="9"/>
      <c r="HP1118" s="9"/>
      <c r="HQ1118" s="9"/>
      <c r="HR1118" s="9"/>
      <c r="HS1118" s="9"/>
      <c r="HT1118" s="9"/>
      <c r="HU1118" s="9"/>
      <c r="HV1118" s="9"/>
      <c r="HW1118" s="9"/>
      <c r="HX1118" s="9"/>
      <c r="HY1118" s="9"/>
      <c r="HZ1118" s="9"/>
      <c r="IA1118" s="9"/>
      <c r="IB1118" s="9"/>
      <c r="IC1118" s="9"/>
      <c r="ID1118" s="9"/>
      <c r="IE1118" s="9"/>
      <c r="IF1118" s="9"/>
      <c r="IG1118" s="9"/>
      <c r="IH1118" s="9"/>
      <c r="II1118" s="9"/>
      <c r="IJ1118" s="9"/>
      <c r="IK1118" s="9"/>
      <c r="IL1118" s="9"/>
      <c r="IM1118" s="9"/>
      <c r="IN1118" s="9"/>
      <c r="IO1118" s="9"/>
      <c r="IP1118" s="9"/>
      <c r="IQ1118" s="9"/>
      <c r="IR1118" s="9"/>
      <c r="IS1118" s="9"/>
      <c r="IT1118" s="9"/>
      <c r="IU1118" s="9"/>
      <c r="IV1118" s="9"/>
    </row>
    <row r="1119" spans="1:256" s="83" customFormat="1">
      <c r="A1119" s="98"/>
      <c r="B1119" s="149"/>
      <c r="C1119" s="15"/>
      <c r="D1119" s="19"/>
      <c r="E1119" s="98"/>
      <c r="F1119" s="199"/>
      <c r="G1119" s="184"/>
      <c r="H1119" s="183"/>
      <c r="I1119" s="183"/>
      <c r="J1119" s="183"/>
      <c r="K1119" s="95"/>
      <c r="L1119" s="95"/>
      <c r="M1119" s="95"/>
      <c r="N1119" s="95"/>
      <c r="O1119" s="95"/>
      <c r="P1119" s="95"/>
      <c r="Q1119" s="95"/>
      <c r="R1119" s="95"/>
      <c r="S1119" s="95"/>
      <c r="T1119" s="95"/>
      <c r="U1119" s="95"/>
      <c r="V1119" s="95"/>
      <c r="W1119" s="95"/>
      <c r="X1119" s="95"/>
      <c r="Y1119" s="95"/>
      <c r="Z1119" s="95"/>
      <c r="AA1119" s="95"/>
      <c r="AB1119" s="95"/>
      <c r="AC1119" s="95"/>
      <c r="AD1119" s="95"/>
      <c r="AE1119" s="95"/>
      <c r="AF1119" s="95"/>
      <c r="AG1119" s="95"/>
      <c r="AH1119" s="95"/>
      <c r="AI1119" s="95"/>
      <c r="AJ1119" s="95"/>
      <c r="AK1119" s="95"/>
      <c r="AL1119" s="95"/>
      <c r="AM1119" s="95"/>
      <c r="AN1119" s="95"/>
      <c r="AO1119" s="95"/>
      <c r="AP1119" s="95"/>
      <c r="AQ1119" s="95"/>
      <c r="AR1119" s="95"/>
      <c r="AS1119" s="95"/>
      <c r="AT1119" s="95"/>
      <c r="AU1119" s="95"/>
      <c r="AV1119" s="95"/>
      <c r="AW1119" s="95"/>
      <c r="AX1119" s="95"/>
      <c r="AY1119" s="95"/>
      <c r="AZ1119" s="95"/>
      <c r="BA1119" s="95"/>
      <c r="BB1119" s="95"/>
      <c r="BC1119" s="95"/>
      <c r="BD1119" s="95"/>
      <c r="BE1119" s="95"/>
      <c r="BF1119" s="95"/>
      <c r="BG1119" s="95"/>
      <c r="BH1119" s="95"/>
      <c r="BI1119" s="95"/>
      <c r="BJ1119" s="95"/>
      <c r="BK1119" s="95"/>
      <c r="BL1119" s="95"/>
      <c r="BM1119" s="95"/>
      <c r="BN1119" s="95"/>
      <c r="BO1119" s="95"/>
      <c r="BP1119" s="95"/>
      <c r="BQ1119" s="95"/>
      <c r="BR1119" s="95"/>
      <c r="BS1119" s="95"/>
      <c r="BT1119" s="95"/>
      <c r="BU1119" s="95"/>
      <c r="BV1119" s="95"/>
      <c r="BW1119" s="95"/>
      <c r="BX1119" s="95"/>
      <c r="BY1119" s="95"/>
      <c r="BZ1119" s="95"/>
      <c r="CA1119" s="95"/>
      <c r="CB1119" s="95"/>
      <c r="CC1119" s="95"/>
      <c r="CD1119" s="95"/>
      <c r="CE1119" s="95"/>
      <c r="CF1119" s="95"/>
      <c r="CG1119" s="95"/>
      <c r="CH1119" s="95"/>
      <c r="CI1119" s="95"/>
      <c r="CJ1119" s="95"/>
      <c r="CK1119" s="95"/>
      <c r="CL1119" s="95"/>
      <c r="CM1119" s="95"/>
      <c r="CN1119" s="95"/>
      <c r="CO1119" s="95"/>
      <c r="CP1119" s="95"/>
      <c r="CQ1119" s="95"/>
      <c r="CR1119" s="95"/>
      <c r="CS1119" s="95"/>
      <c r="CT1119" s="95"/>
      <c r="CU1119" s="95"/>
      <c r="CV1119" s="95"/>
      <c r="CW1119" s="95"/>
      <c r="CX1119" s="95"/>
      <c r="CY1119" s="95"/>
      <c r="CZ1119" s="95"/>
      <c r="DA1119" s="95"/>
      <c r="DB1119" s="95"/>
      <c r="DC1119" s="95"/>
      <c r="DD1119" s="95"/>
      <c r="DE1119" s="95"/>
      <c r="DF1119" s="95"/>
      <c r="DG1119" s="95"/>
      <c r="DH1119" s="95"/>
      <c r="DI1119" s="95"/>
      <c r="DJ1119" s="95"/>
      <c r="DK1119" s="95"/>
      <c r="DL1119" s="95"/>
      <c r="DM1119" s="95"/>
      <c r="DN1119" s="95"/>
      <c r="DO1119" s="95"/>
      <c r="DP1119" s="95"/>
      <c r="DQ1119" s="95"/>
      <c r="DR1119" s="95"/>
      <c r="DS1119" s="95"/>
      <c r="DT1119" s="95"/>
      <c r="DU1119" s="95"/>
      <c r="DV1119" s="95"/>
      <c r="DW1119" s="95"/>
      <c r="DX1119" s="95"/>
      <c r="DY1119" s="95"/>
      <c r="DZ1119" s="95"/>
      <c r="EA1119" s="95"/>
      <c r="EB1119" s="95"/>
      <c r="EC1119" s="95"/>
      <c r="ED1119" s="95"/>
      <c r="EE1119" s="95"/>
      <c r="EF1119" s="95"/>
      <c r="EG1119" s="95"/>
      <c r="EH1119" s="95"/>
      <c r="EI1119" s="95"/>
      <c r="EJ1119" s="95"/>
      <c r="EK1119" s="95"/>
      <c r="EL1119" s="95"/>
      <c r="EM1119" s="95"/>
      <c r="EN1119" s="95"/>
      <c r="EO1119" s="95"/>
      <c r="EP1119" s="95"/>
      <c r="EQ1119" s="95"/>
      <c r="ER1119" s="95"/>
      <c r="ES1119" s="95"/>
      <c r="ET1119" s="95"/>
      <c r="EU1119" s="95"/>
      <c r="EV1119" s="95"/>
      <c r="EW1119" s="95"/>
      <c r="EX1119" s="95"/>
      <c r="EY1119" s="95"/>
      <c r="EZ1119" s="95"/>
      <c r="FA1119" s="95"/>
      <c r="FB1119" s="95"/>
      <c r="FC1119" s="95"/>
      <c r="FD1119" s="95"/>
      <c r="FE1119" s="95"/>
      <c r="FF1119" s="95"/>
      <c r="FG1119" s="95"/>
      <c r="FH1119" s="95"/>
      <c r="FI1119" s="95"/>
      <c r="FJ1119" s="95"/>
      <c r="FK1119" s="95"/>
      <c r="FL1119" s="95"/>
      <c r="FM1119" s="95"/>
      <c r="FN1119" s="95"/>
      <c r="FO1119" s="95"/>
      <c r="FP1119" s="95"/>
      <c r="FQ1119" s="95"/>
      <c r="FR1119" s="95"/>
      <c r="FS1119" s="95"/>
      <c r="FT1119" s="95"/>
      <c r="FU1119" s="95"/>
      <c r="FV1119" s="95"/>
      <c r="FW1119" s="95"/>
      <c r="FX1119" s="95"/>
      <c r="FY1119" s="95"/>
      <c r="FZ1119" s="95"/>
      <c r="GA1119" s="95"/>
      <c r="GB1119" s="95"/>
      <c r="GC1119" s="95"/>
      <c r="GD1119" s="95"/>
      <c r="GE1119" s="95"/>
      <c r="GF1119" s="95"/>
      <c r="GG1119" s="95"/>
      <c r="GH1119" s="95"/>
      <c r="GI1119" s="95"/>
      <c r="GJ1119" s="95"/>
      <c r="GK1119" s="95"/>
      <c r="GL1119" s="95"/>
      <c r="GM1119" s="95"/>
      <c r="GN1119" s="95"/>
      <c r="GO1119" s="95"/>
      <c r="GP1119" s="95"/>
      <c r="GQ1119" s="95"/>
      <c r="GR1119" s="95"/>
      <c r="GS1119" s="95"/>
      <c r="GT1119" s="95"/>
      <c r="GU1119" s="95"/>
      <c r="GV1119" s="95"/>
      <c r="GW1119" s="95"/>
      <c r="GX1119" s="95"/>
      <c r="GY1119" s="95"/>
      <c r="GZ1119" s="95"/>
      <c r="HA1119" s="95"/>
      <c r="HB1119" s="95"/>
      <c r="HC1119" s="95"/>
      <c r="HD1119" s="95"/>
      <c r="HE1119" s="95"/>
      <c r="HF1119" s="95"/>
      <c r="HG1119" s="95"/>
      <c r="HH1119" s="95"/>
      <c r="HI1119" s="95"/>
      <c r="HJ1119" s="95"/>
      <c r="HK1119" s="95"/>
      <c r="HL1119" s="95"/>
      <c r="HM1119" s="95"/>
      <c r="HN1119" s="95"/>
      <c r="HO1119" s="95"/>
      <c r="HP1119" s="95"/>
      <c r="HQ1119" s="95"/>
      <c r="HR1119" s="95"/>
      <c r="HS1119" s="95"/>
      <c r="HT1119" s="95"/>
      <c r="HU1119" s="95"/>
      <c r="HV1119" s="95"/>
      <c r="HW1119" s="95"/>
      <c r="HX1119" s="95"/>
      <c r="HY1119" s="95"/>
      <c r="HZ1119" s="95"/>
      <c r="IA1119" s="95"/>
      <c r="IB1119" s="95"/>
      <c r="IC1119" s="95"/>
      <c r="ID1119" s="95"/>
      <c r="IE1119" s="95"/>
      <c r="IF1119" s="95"/>
      <c r="IG1119" s="95"/>
      <c r="IH1119" s="95"/>
      <c r="II1119" s="95"/>
      <c r="IJ1119" s="95"/>
      <c r="IK1119" s="95"/>
      <c r="IL1119" s="95"/>
      <c r="IM1119" s="95"/>
      <c r="IN1119" s="95"/>
      <c r="IO1119" s="95"/>
      <c r="IP1119" s="95"/>
      <c r="IQ1119" s="95"/>
      <c r="IR1119" s="95"/>
      <c r="IS1119" s="95"/>
      <c r="IT1119" s="95"/>
      <c r="IU1119" s="95"/>
      <c r="IV1119" s="95"/>
    </row>
    <row r="1120" spans="1:256" s="83" customFormat="1">
      <c r="A1120" s="98"/>
      <c r="B1120" s="149"/>
      <c r="C1120" s="15"/>
      <c r="D1120" s="19"/>
      <c r="E1120" s="98"/>
      <c r="F1120" s="199"/>
      <c r="G1120" s="184"/>
      <c r="H1120" s="183"/>
      <c r="I1120" s="183"/>
      <c r="J1120" s="183"/>
      <c r="K1120" s="95"/>
      <c r="L1120" s="95"/>
      <c r="M1120" s="95"/>
      <c r="N1120" s="95"/>
      <c r="O1120" s="95"/>
      <c r="P1120" s="95"/>
      <c r="Q1120" s="95"/>
      <c r="R1120" s="95"/>
      <c r="S1120" s="95"/>
      <c r="T1120" s="95"/>
      <c r="U1120" s="95"/>
      <c r="V1120" s="95"/>
      <c r="W1120" s="95"/>
      <c r="X1120" s="95"/>
      <c r="Y1120" s="95"/>
      <c r="Z1120" s="95"/>
      <c r="AA1120" s="95"/>
      <c r="AB1120" s="95"/>
      <c r="AC1120" s="95"/>
      <c r="AD1120" s="95"/>
      <c r="AE1120" s="95"/>
      <c r="AF1120" s="95"/>
      <c r="AG1120" s="95"/>
      <c r="AH1120" s="95"/>
      <c r="AI1120" s="95"/>
      <c r="AJ1120" s="95"/>
      <c r="AK1120" s="95"/>
      <c r="AL1120" s="95"/>
      <c r="AM1120" s="95"/>
      <c r="AN1120" s="95"/>
      <c r="AO1120" s="95"/>
      <c r="AP1120" s="95"/>
      <c r="AQ1120" s="95"/>
      <c r="AR1120" s="95"/>
      <c r="AS1120" s="95"/>
      <c r="AT1120" s="95"/>
      <c r="AU1120" s="95"/>
      <c r="AV1120" s="95"/>
      <c r="AW1120" s="95"/>
      <c r="AX1120" s="95"/>
      <c r="AY1120" s="95"/>
      <c r="AZ1120" s="95"/>
      <c r="BA1120" s="95"/>
      <c r="BB1120" s="95"/>
      <c r="BC1120" s="95"/>
      <c r="BD1120" s="95"/>
      <c r="BE1120" s="95"/>
      <c r="BF1120" s="95"/>
      <c r="BG1120" s="95"/>
      <c r="BH1120" s="95"/>
      <c r="BI1120" s="95"/>
      <c r="BJ1120" s="95"/>
      <c r="BK1120" s="95"/>
      <c r="BL1120" s="95"/>
      <c r="BM1120" s="95"/>
      <c r="BN1120" s="95"/>
      <c r="BO1120" s="95"/>
      <c r="BP1120" s="95"/>
      <c r="BQ1120" s="95"/>
      <c r="BR1120" s="95"/>
      <c r="BS1120" s="95"/>
      <c r="BT1120" s="95"/>
      <c r="BU1120" s="95"/>
      <c r="BV1120" s="95"/>
      <c r="BW1120" s="95"/>
      <c r="BX1120" s="95"/>
      <c r="BY1120" s="95"/>
      <c r="BZ1120" s="95"/>
      <c r="CA1120" s="95"/>
      <c r="CB1120" s="95"/>
      <c r="CC1120" s="95"/>
      <c r="CD1120" s="95"/>
      <c r="CE1120" s="95"/>
      <c r="CF1120" s="95"/>
      <c r="CG1120" s="95"/>
      <c r="CH1120" s="95"/>
      <c r="CI1120" s="95"/>
      <c r="CJ1120" s="95"/>
      <c r="CK1120" s="95"/>
      <c r="CL1120" s="95"/>
      <c r="CM1120" s="95"/>
      <c r="CN1120" s="95"/>
      <c r="CO1120" s="95"/>
      <c r="CP1120" s="95"/>
      <c r="CQ1120" s="95"/>
      <c r="CR1120" s="95"/>
      <c r="CS1120" s="95"/>
      <c r="CT1120" s="95"/>
      <c r="CU1120" s="95"/>
      <c r="CV1120" s="95"/>
      <c r="CW1120" s="95"/>
      <c r="CX1120" s="95"/>
      <c r="CY1120" s="95"/>
      <c r="CZ1120" s="95"/>
      <c r="DA1120" s="95"/>
      <c r="DB1120" s="95"/>
      <c r="DC1120" s="95"/>
      <c r="DD1120" s="95"/>
      <c r="DE1120" s="95"/>
      <c r="DF1120" s="95"/>
      <c r="DG1120" s="95"/>
      <c r="DH1120" s="95"/>
      <c r="DI1120" s="95"/>
      <c r="DJ1120" s="95"/>
      <c r="DK1120" s="95"/>
      <c r="DL1120" s="95"/>
      <c r="DM1120" s="95"/>
      <c r="DN1120" s="95"/>
      <c r="DO1120" s="95"/>
      <c r="DP1120" s="95"/>
      <c r="DQ1120" s="95"/>
      <c r="DR1120" s="95"/>
      <c r="DS1120" s="95"/>
      <c r="DT1120" s="95"/>
      <c r="DU1120" s="95"/>
      <c r="DV1120" s="95"/>
      <c r="DW1120" s="95"/>
      <c r="DX1120" s="95"/>
      <c r="DY1120" s="95"/>
      <c r="DZ1120" s="95"/>
      <c r="EA1120" s="95"/>
      <c r="EB1120" s="95"/>
      <c r="EC1120" s="95"/>
      <c r="ED1120" s="95"/>
      <c r="EE1120" s="95"/>
      <c r="EF1120" s="95"/>
      <c r="EG1120" s="95"/>
      <c r="EH1120" s="95"/>
      <c r="EI1120" s="95"/>
      <c r="EJ1120" s="95"/>
      <c r="EK1120" s="95"/>
      <c r="EL1120" s="95"/>
      <c r="EM1120" s="95"/>
      <c r="EN1120" s="95"/>
      <c r="EO1120" s="95"/>
      <c r="EP1120" s="95"/>
      <c r="EQ1120" s="95"/>
      <c r="ER1120" s="95"/>
      <c r="ES1120" s="95"/>
      <c r="ET1120" s="95"/>
      <c r="EU1120" s="95"/>
      <c r="EV1120" s="95"/>
      <c r="EW1120" s="95"/>
      <c r="EX1120" s="95"/>
      <c r="EY1120" s="95"/>
      <c r="EZ1120" s="95"/>
      <c r="FA1120" s="95"/>
      <c r="FB1120" s="95"/>
      <c r="FC1120" s="95"/>
      <c r="FD1120" s="95"/>
      <c r="FE1120" s="95"/>
      <c r="FF1120" s="95"/>
      <c r="FG1120" s="95"/>
      <c r="FH1120" s="95"/>
      <c r="FI1120" s="95"/>
      <c r="FJ1120" s="95"/>
      <c r="FK1120" s="95"/>
      <c r="FL1120" s="95"/>
      <c r="FM1120" s="95"/>
      <c r="FN1120" s="95"/>
      <c r="FO1120" s="95"/>
      <c r="FP1120" s="95"/>
      <c r="FQ1120" s="95"/>
      <c r="FR1120" s="95"/>
      <c r="FS1120" s="95"/>
      <c r="FT1120" s="95"/>
      <c r="FU1120" s="95"/>
      <c r="FV1120" s="95"/>
      <c r="FW1120" s="95"/>
      <c r="FX1120" s="95"/>
      <c r="FY1120" s="95"/>
      <c r="FZ1120" s="95"/>
      <c r="GA1120" s="95"/>
      <c r="GB1120" s="95"/>
      <c r="GC1120" s="95"/>
      <c r="GD1120" s="95"/>
      <c r="GE1120" s="95"/>
      <c r="GF1120" s="95"/>
      <c r="GG1120" s="95"/>
      <c r="GH1120" s="95"/>
      <c r="GI1120" s="95"/>
      <c r="GJ1120" s="95"/>
      <c r="GK1120" s="95"/>
      <c r="GL1120" s="95"/>
      <c r="GM1120" s="95"/>
      <c r="GN1120" s="95"/>
      <c r="GO1120" s="95"/>
      <c r="GP1120" s="95"/>
      <c r="GQ1120" s="95"/>
      <c r="GR1120" s="95"/>
      <c r="GS1120" s="95"/>
      <c r="GT1120" s="95"/>
      <c r="GU1120" s="95"/>
      <c r="GV1120" s="95"/>
      <c r="GW1120" s="95"/>
      <c r="GX1120" s="95"/>
      <c r="GY1120" s="95"/>
      <c r="GZ1120" s="95"/>
      <c r="HA1120" s="95"/>
      <c r="HB1120" s="95"/>
      <c r="HC1120" s="95"/>
      <c r="HD1120" s="95"/>
      <c r="HE1120" s="95"/>
      <c r="HF1120" s="95"/>
      <c r="HG1120" s="95"/>
      <c r="HH1120" s="95"/>
      <c r="HI1120" s="95"/>
      <c r="HJ1120" s="95"/>
      <c r="HK1120" s="95"/>
      <c r="HL1120" s="95"/>
      <c r="HM1120" s="95"/>
      <c r="HN1120" s="95"/>
      <c r="HO1120" s="95"/>
      <c r="HP1120" s="95"/>
      <c r="HQ1120" s="95"/>
      <c r="HR1120" s="95"/>
      <c r="HS1120" s="95"/>
      <c r="HT1120" s="95"/>
      <c r="HU1120" s="95"/>
      <c r="HV1120" s="95"/>
      <c r="HW1120" s="95"/>
      <c r="HX1120" s="95"/>
      <c r="HY1120" s="95"/>
      <c r="HZ1120" s="95"/>
      <c r="IA1120" s="95"/>
      <c r="IB1120" s="95"/>
      <c r="IC1120" s="95"/>
      <c r="ID1120" s="95"/>
      <c r="IE1120" s="95"/>
      <c r="IF1120" s="95"/>
      <c r="IG1120" s="95"/>
      <c r="IH1120" s="95"/>
      <c r="II1120" s="95"/>
      <c r="IJ1120" s="95"/>
      <c r="IK1120" s="95"/>
      <c r="IL1120" s="95"/>
      <c r="IM1120" s="95"/>
      <c r="IN1120" s="95"/>
      <c r="IO1120" s="95"/>
      <c r="IP1120" s="95"/>
      <c r="IQ1120" s="95"/>
      <c r="IR1120" s="95"/>
      <c r="IS1120" s="95"/>
      <c r="IT1120" s="95"/>
      <c r="IU1120" s="95"/>
      <c r="IV1120" s="95"/>
    </row>
    <row r="1121" spans="1:256" s="83" customFormat="1">
      <c r="A1121" s="98"/>
      <c r="B1121" s="149"/>
      <c r="C1121" s="15"/>
      <c r="D1121" s="19"/>
      <c r="E1121" s="98"/>
      <c r="F1121" s="199"/>
      <c r="G1121" s="184"/>
      <c r="H1121" s="183"/>
      <c r="I1121" s="183"/>
      <c r="J1121" s="183"/>
      <c r="K1121" s="95"/>
      <c r="L1121" s="95"/>
      <c r="M1121" s="95"/>
      <c r="N1121" s="95"/>
      <c r="O1121" s="95"/>
      <c r="P1121" s="95"/>
      <c r="Q1121" s="95"/>
      <c r="R1121" s="95"/>
      <c r="S1121" s="95"/>
      <c r="T1121" s="95"/>
      <c r="U1121" s="95"/>
      <c r="V1121" s="95"/>
      <c r="W1121" s="95"/>
      <c r="X1121" s="95"/>
      <c r="Y1121" s="95"/>
      <c r="Z1121" s="95"/>
      <c r="AA1121" s="95"/>
      <c r="AB1121" s="95"/>
      <c r="AC1121" s="95"/>
      <c r="AD1121" s="95"/>
      <c r="AE1121" s="95"/>
      <c r="AF1121" s="95"/>
      <c r="AG1121" s="95"/>
      <c r="AH1121" s="95"/>
      <c r="AI1121" s="95"/>
      <c r="AJ1121" s="95"/>
      <c r="AK1121" s="95"/>
      <c r="AL1121" s="95"/>
      <c r="AM1121" s="95"/>
      <c r="AN1121" s="95"/>
      <c r="AO1121" s="95"/>
      <c r="AP1121" s="95"/>
      <c r="AQ1121" s="95"/>
      <c r="AR1121" s="95"/>
      <c r="AS1121" s="95"/>
      <c r="AT1121" s="95"/>
      <c r="AU1121" s="95"/>
      <c r="AV1121" s="95"/>
      <c r="AW1121" s="95"/>
      <c r="AX1121" s="95"/>
      <c r="AY1121" s="95"/>
      <c r="AZ1121" s="95"/>
      <c r="BA1121" s="95"/>
      <c r="BB1121" s="95"/>
      <c r="BC1121" s="95"/>
      <c r="BD1121" s="95"/>
      <c r="BE1121" s="95"/>
      <c r="BF1121" s="95"/>
      <c r="BG1121" s="95"/>
      <c r="BH1121" s="95"/>
      <c r="BI1121" s="95"/>
      <c r="BJ1121" s="95"/>
      <c r="BK1121" s="95"/>
      <c r="BL1121" s="95"/>
      <c r="BM1121" s="95"/>
      <c r="BN1121" s="95"/>
      <c r="BO1121" s="95"/>
      <c r="BP1121" s="95"/>
      <c r="BQ1121" s="95"/>
      <c r="BR1121" s="95"/>
      <c r="BS1121" s="95"/>
      <c r="BT1121" s="95"/>
      <c r="BU1121" s="95"/>
      <c r="BV1121" s="95"/>
      <c r="BW1121" s="95"/>
      <c r="BX1121" s="95"/>
      <c r="BY1121" s="95"/>
      <c r="BZ1121" s="95"/>
      <c r="CA1121" s="95"/>
      <c r="CB1121" s="95"/>
      <c r="CC1121" s="95"/>
      <c r="CD1121" s="95"/>
      <c r="CE1121" s="95"/>
      <c r="CF1121" s="95"/>
      <c r="CG1121" s="95"/>
      <c r="CH1121" s="95"/>
      <c r="CI1121" s="95"/>
      <c r="CJ1121" s="95"/>
      <c r="CK1121" s="95"/>
      <c r="CL1121" s="95"/>
      <c r="CM1121" s="95"/>
      <c r="CN1121" s="95"/>
      <c r="CO1121" s="95"/>
      <c r="CP1121" s="95"/>
      <c r="CQ1121" s="95"/>
      <c r="CR1121" s="95"/>
      <c r="CS1121" s="95"/>
      <c r="CT1121" s="95"/>
      <c r="CU1121" s="95"/>
      <c r="CV1121" s="95"/>
      <c r="CW1121" s="95"/>
      <c r="CX1121" s="95"/>
      <c r="CY1121" s="95"/>
      <c r="CZ1121" s="95"/>
      <c r="DA1121" s="95"/>
      <c r="DB1121" s="95"/>
      <c r="DC1121" s="95"/>
      <c r="DD1121" s="95"/>
      <c r="DE1121" s="95"/>
      <c r="DF1121" s="95"/>
      <c r="DG1121" s="95"/>
      <c r="DH1121" s="95"/>
      <c r="DI1121" s="95"/>
      <c r="DJ1121" s="95"/>
      <c r="DK1121" s="95"/>
      <c r="DL1121" s="95"/>
      <c r="DM1121" s="95"/>
      <c r="DN1121" s="95"/>
      <c r="DO1121" s="95"/>
      <c r="DP1121" s="95"/>
      <c r="DQ1121" s="95"/>
      <c r="DR1121" s="95"/>
      <c r="DS1121" s="95"/>
      <c r="DT1121" s="95"/>
      <c r="DU1121" s="95"/>
      <c r="DV1121" s="95"/>
      <c r="DW1121" s="95"/>
      <c r="DX1121" s="95"/>
      <c r="DY1121" s="95"/>
      <c r="DZ1121" s="95"/>
      <c r="EA1121" s="95"/>
      <c r="EB1121" s="95"/>
      <c r="EC1121" s="95"/>
      <c r="ED1121" s="95"/>
      <c r="EE1121" s="95"/>
      <c r="EF1121" s="95"/>
      <c r="EG1121" s="95"/>
      <c r="EH1121" s="95"/>
      <c r="EI1121" s="95"/>
      <c r="EJ1121" s="95"/>
      <c r="EK1121" s="95"/>
      <c r="EL1121" s="95"/>
      <c r="EM1121" s="95"/>
      <c r="EN1121" s="95"/>
      <c r="EO1121" s="95"/>
      <c r="EP1121" s="95"/>
      <c r="EQ1121" s="95"/>
      <c r="ER1121" s="95"/>
      <c r="ES1121" s="95"/>
      <c r="ET1121" s="95"/>
      <c r="EU1121" s="95"/>
      <c r="EV1121" s="95"/>
      <c r="EW1121" s="95"/>
      <c r="EX1121" s="95"/>
      <c r="EY1121" s="95"/>
      <c r="EZ1121" s="95"/>
      <c r="FA1121" s="95"/>
      <c r="FB1121" s="95"/>
      <c r="FC1121" s="95"/>
      <c r="FD1121" s="95"/>
      <c r="FE1121" s="95"/>
      <c r="FF1121" s="95"/>
      <c r="FG1121" s="95"/>
      <c r="FH1121" s="95"/>
      <c r="FI1121" s="95"/>
      <c r="FJ1121" s="95"/>
      <c r="FK1121" s="95"/>
      <c r="FL1121" s="95"/>
      <c r="FM1121" s="95"/>
      <c r="FN1121" s="95"/>
      <c r="FO1121" s="95"/>
      <c r="FP1121" s="95"/>
      <c r="FQ1121" s="95"/>
      <c r="FR1121" s="95"/>
      <c r="FS1121" s="95"/>
      <c r="FT1121" s="95"/>
      <c r="FU1121" s="95"/>
      <c r="FV1121" s="95"/>
      <c r="FW1121" s="95"/>
      <c r="FX1121" s="95"/>
      <c r="FY1121" s="95"/>
      <c r="FZ1121" s="95"/>
      <c r="GA1121" s="95"/>
      <c r="GB1121" s="95"/>
      <c r="GC1121" s="95"/>
      <c r="GD1121" s="95"/>
      <c r="GE1121" s="95"/>
      <c r="GF1121" s="95"/>
      <c r="GG1121" s="95"/>
      <c r="GH1121" s="95"/>
      <c r="GI1121" s="95"/>
      <c r="GJ1121" s="95"/>
      <c r="GK1121" s="95"/>
      <c r="GL1121" s="95"/>
      <c r="GM1121" s="95"/>
      <c r="GN1121" s="95"/>
      <c r="GO1121" s="95"/>
      <c r="GP1121" s="95"/>
      <c r="GQ1121" s="95"/>
      <c r="GR1121" s="95"/>
      <c r="GS1121" s="95"/>
      <c r="GT1121" s="95"/>
      <c r="GU1121" s="95"/>
      <c r="GV1121" s="95"/>
      <c r="GW1121" s="95"/>
      <c r="GX1121" s="95"/>
      <c r="GY1121" s="95"/>
      <c r="GZ1121" s="95"/>
      <c r="HA1121" s="95"/>
      <c r="HB1121" s="95"/>
      <c r="HC1121" s="95"/>
      <c r="HD1121" s="95"/>
      <c r="HE1121" s="95"/>
      <c r="HF1121" s="95"/>
      <c r="HG1121" s="95"/>
      <c r="HH1121" s="95"/>
      <c r="HI1121" s="95"/>
      <c r="HJ1121" s="95"/>
      <c r="HK1121" s="95"/>
      <c r="HL1121" s="95"/>
      <c r="HM1121" s="95"/>
      <c r="HN1121" s="95"/>
      <c r="HO1121" s="95"/>
      <c r="HP1121" s="95"/>
      <c r="HQ1121" s="95"/>
      <c r="HR1121" s="95"/>
      <c r="HS1121" s="95"/>
      <c r="HT1121" s="95"/>
      <c r="HU1121" s="95"/>
      <c r="HV1121" s="95"/>
      <c r="HW1121" s="95"/>
      <c r="HX1121" s="95"/>
      <c r="HY1121" s="95"/>
      <c r="HZ1121" s="95"/>
      <c r="IA1121" s="95"/>
      <c r="IB1121" s="95"/>
      <c r="IC1121" s="95"/>
      <c r="ID1121" s="95"/>
      <c r="IE1121" s="95"/>
      <c r="IF1121" s="95"/>
      <c r="IG1121" s="95"/>
      <c r="IH1121" s="95"/>
      <c r="II1121" s="95"/>
      <c r="IJ1121" s="95"/>
      <c r="IK1121" s="95"/>
      <c r="IL1121" s="95"/>
      <c r="IM1121" s="95"/>
      <c r="IN1121" s="95"/>
      <c r="IO1121" s="95"/>
      <c r="IP1121" s="95"/>
      <c r="IQ1121" s="95"/>
      <c r="IR1121" s="95"/>
      <c r="IS1121" s="95"/>
      <c r="IT1121" s="95"/>
      <c r="IU1121" s="95"/>
      <c r="IV1121" s="95"/>
    </row>
    <row r="1122" spans="1:256" s="83" customFormat="1">
      <c r="A1122" s="98"/>
      <c r="B1122" s="149"/>
      <c r="C1122" s="15"/>
      <c r="D1122" s="19"/>
      <c r="E1122" s="98"/>
      <c r="F1122" s="199"/>
      <c r="G1122" s="184"/>
      <c r="H1122" s="183"/>
      <c r="I1122" s="183"/>
      <c r="J1122" s="183"/>
      <c r="K1122" s="95"/>
      <c r="L1122" s="95"/>
      <c r="M1122" s="95"/>
      <c r="N1122" s="95"/>
      <c r="O1122" s="95"/>
      <c r="P1122" s="95"/>
      <c r="Q1122" s="95"/>
      <c r="R1122" s="95"/>
      <c r="S1122" s="95"/>
      <c r="T1122" s="95"/>
      <c r="U1122" s="95"/>
      <c r="V1122" s="95"/>
      <c r="W1122" s="95"/>
      <c r="X1122" s="95"/>
      <c r="Y1122" s="95"/>
      <c r="Z1122" s="95"/>
      <c r="AA1122" s="95"/>
      <c r="AB1122" s="95"/>
      <c r="AC1122" s="95"/>
      <c r="AD1122" s="95"/>
      <c r="AE1122" s="95"/>
      <c r="AF1122" s="95"/>
      <c r="AG1122" s="95"/>
      <c r="AH1122" s="95"/>
      <c r="AI1122" s="95"/>
      <c r="AJ1122" s="95"/>
      <c r="AK1122" s="95"/>
      <c r="AL1122" s="95"/>
      <c r="AM1122" s="95"/>
      <c r="AN1122" s="95"/>
      <c r="AO1122" s="95"/>
      <c r="AP1122" s="95"/>
      <c r="AQ1122" s="95"/>
      <c r="AR1122" s="95"/>
      <c r="AS1122" s="95"/>
      <c r="AT1122" s="95"/>
      <c r="AU1122" s="95"/>
      <c r="AV1122" s="95"/>
      <c r="AW1122" s="95"/>
      <c r="AX1122" s="95"/>
      <c r="AY1122" s="95"/>
      <c r="AZ1122" s="95"/>
      <c r="BA1122" s="95"/>
      <c r="BB1122" s="95"/>
      <c r="BC1122" s="95"/>
      <c r="BD1122" s="95"/>
      <c r="BE1122" s="95"/>
      <c r="BF1122" s="95"/>
      <c r="BG1122" s="95"/>
      <c r="BH1122" s="95"/>
      <c r="BI1122" s="95"/>
      <c r="BJ1122" s="95"/>
      <c r="BK1122" s="95"/>
      <c r="BL1122" s="95"/>
      <c r="BM1122" s="95"/>
      <c r="BN1122" s="95"/>
      <c r="BO1122" s="95"/>
      <c r="BP1122" s="95"/>
      <c r="BQ1122" s="95"/>
      <c r="BR1122" s="95"/>
      <c r="BS1122" s="95"/>
      <c r="BT1122" s="95"/>
      <c r="BU1122" s="95"/>
      <c r="BV1122" s="95"/>
      <c r="BW1122" s="95"/>
      <c r="BX1122" s="95"/>
      <c r="BY1122" s="95"/>
      <c r="BZ1122" s="95"/>
      <c r="CA1122" s="95"/>
      <c r="CB1122" s="95"/>
      <c r="CC1122" s="95"/>
      <c r="CD1122" s="95"/>
      <c r="CE1122" s="95"/>
      <c r="CF1122" s="95"/>
      <c r="CG1122" s="95"/>
      <c r="CH1122" s="95"/>
      <c r="CI1122" s="95"/>
      <c r="CJ1122" s="95"/>
      <c r="CK1122" s="95"/>
      <c r="CL1122" s="95"/>
      <c r="CM1122" s="95"/>
      <c r="CN1122" s="95"/>
      <c r="CO1122" s="95"/>
      <c r="CP1122" s="95"/>
      <c r="CQ1122" s="95"/>
      <c r="CR1122" s="95"/>
      <c r="CS1122" s="95"/>
      <c r="CT1122" s="95"/>
      <c r="CU1122" s="95"/>
      <c r="CV1122" s="95"/>
      <c r="CW1122" s="95"/>
      <c r="CX1122" s="95"/>
      <c r="CY1122" s="95"/>
      <c r="CZ1122" s="95"/>
      <c r="DA1122" s="95"/>
      <c r="DB1122" s="95"/>
      <c r="DC1122" s="95"/>
      <c r="DD1122" s="95"/>
      <c r="DE1122" s="95"/>
      <c r="DF1122" s="95"/>
      <c r="DG1122" s="95"/>
      <c r="DH1122" s="95"/>
      <c r="DI1122" s="95"/>
      <c r="DJ1122" s="95"/>
      <c r="DK1122" s="95"/>
      <c r="DL1122" s="95"/>
      <c r="DM1122" s="95"/>
      <c r="DN1122" s="95"/>
      <c r="DO1122" s="95"/>
      <c r="DP1122" s="95"/>
      <c r="DQ1122" s="95"/>
      <c r="DR1122" s="95"/>
      <c r="DS1122" s="95"/>
      <c r="DT1122" s="95"/>
      <c r="DU1122" s="95"/>
      <c r="DV1122" s="95"/>
      <c r="DW1122" s="95"/>
      <c r="DX1122" s="95"/>
      <c r="DY1122" s="95"/>
      <c r="DZ1122" s="95"/>
      <c r="EA1122" s="95"/>
      <c r="EB1122" s="95"/>
      <c r="EC1122" s="95"/>
      <c r="ED1122" s="95"/>
      <c r="EE1122" s="95"/>
      <c r="EF1122" s="95"/>
      <c r="EG1122" s="95"/>
      <c r="EH1122" s="95"/>
      <c r="EI1122" s="95"/>
      <c r="EJ1122" s="95"/>
      <c r="EK1122" s="95"/>
      <c r="EL1122" s="95"/>
      <c r="EM1122" s="95"/>
      <c r="EN1122" s="95"/>
      <c r="EO1122" s="95"/>
      <c r="EP1122" s="95"/>
      <c r="EQ1122" s="95"/>
      <c r="ER1122" s="95"/>
      <c r="ES1122" s="95"/>
      <c r="ET1122" s="95"/>
      <c r="EU1122" s="95"/>
      <c r="EV1122" s="95"/>
      <c r="EW1122" s="95"/>
      <c r="EX1122" s="95"/>
      <c r="EY1122" s="95"/>
      <c r="EZ1122" s="95"/>
      <c r="FA1122" s="95"/>
      <c r="FB1122" s="95"/>
      <c r="FC1122" s="95"/>
      <c r="FD1122" s="95"/>
      <c r="FE1122" s="95"/>
      <c r="FF1122" s="95"/>
      <c r="FG1122" s="95"/>
      <c r="FH1122" s="95"/>
      <c r="FI1122" s="95"/>
      <c r="FJ1122" s="95"/>
      <c r="FK1122" s="95"/>
      <c r="FL1122" s="95"/>
      <c r="FM1122" s="95"/>
      <c r="FN1122" s="95"/>
      <c r="FO1122" s="95"/>
      <c r="FP1122" s="95"/>
      <c r="FQ1122" s="95"/>
      <c r="FR1122" s="95"/>
      <c r="FS1122" s="95"/>
      <c r="FT1122" s="95"/>
      <c r="FU1122" s="95"/>
      <c r="FV1122" s="95"/>
      <c r="FW1122" s="95"/>
      <c r="FX1122" s="95"/>
      <c r="FY1122" s="95"/>
      <c r="FZ1122" s="95"/>
      <c r="GA1122" s="95"/>
      <c r="GB1122" s="95"/>
      <c r="GC1122" s="95"/>
      <c r="GD1122" s="95"/>
      <c r="GE1122" s="95"/>
      <c r="GF1122" s="95"/>
      <c r="GG1122" s="95"/>
      <c r="GH1122" s="95"/>
      <c r="GI1122" s="95"/>
      <c r="GJ1122" s="95"/>
      <c r="GK1122" s="95"/>
      <c r="GL1122" s="95"/>
      <c r="GM1122" s="95"/>
      <c r="GN1122" s="95"/>
      <c r="GO1122" s="95"/>
      <c r="GP1122" s="95"/>
      <c r="GQ1122" s="95"/>
      <c r="GR1122" s="95"/>
      <c r="GS1122" s="95"/>
      <c r="GT1122" s="95"/>
      <c r="GU1122" s="95"/>
      <c r="GV1122" s="95"/>
      <c r="GW1122" s="95"/>
      <c r="GX1122" s="95"/>
      <c r="GY1122" s="95"/>
      <c r="GZ1122" s="95"/>
      <c r="HA1122" s="95"/>
      <c r="HB1122" s="95"/>
      <c r="HC1122" s="95"/>
      <c r="HD1122" s="95"/>
      <c r="HE1122" s="95"/>
      <c r="HF1122" s="95"/>
      <c r="HG1122" s="95"/>
      <c r="HH1122" s="95"/>
      <c r="HI1122" s="95"/>
      <c r="HJ1122" s="95"/>
      <c r="HK1122" s="95"/>
      <c r="HL1122" s="95"/>
      <c r="HM1122" s="95"/>
      <c r="HN1122" s="95"/>
      <c r="HO1122" s="95"/>
      <c r="HP1122" s="95"/>
      <c r="HQ1122" s="95"/>
      <c r="HR1122" s="95"/>
      <c r="HS1122" s="95"/>
      <c r="HT1122" s="95"/>
      <c r="HU1122" s="95"/>
      <c r="HV1122" s="95"/>
      <c r="HW1122" s="95"/>
      <c r="HX1122" s="95"/>
      <c r="HY1122" s="95"/>
      <c r="HZ1122" s="95"/>
      <c r="IA1122" s="95"/>
      <c r="IB1122" s="95"/>
      <c r="IC1122" s="95"/>
      <c r="ID1122" s="95"/>
      <c r="IE1122" s="95"/>
      <c r="IF1122" s="95"/>
      <c r="IG1122" s="95"/>
      <c r="IH1122" s="95"/>
      <c r="II1122" s="95"/>
      <c r="IJ1122" s="95"/>
      <c r="IK1122" s="95"/>
      <c r="IL1122" s="95"/>
      <c r="IM1122" s="95"/>
      <c r="IN1122" s="95"/>
      <c r="IO1122" s="95"/>
      <c r="IP1122" s="95"/>
      <c r="IQ1122" s="95"/>
      <c r="IR1122" s="95"/>
      <c r="IS1122" s="95"/>
      <c r="IT1122" s="95"/>
      <c r="IU1122" s="95"/>
      <c r="IV1122" s="95"/>
    </row>
    <row r="1123" spans="1:256" s="83" customFormat="1">
      <c r="A1123" s="98"/>
      <c r="B1123" s="149"/>
      <c r="C1123" s="15"/>
      <c r="D1123" s="19"/>
      <c r="E1123" s="98"/>
      <c r="F1123" s="199"/>
      <c r="G1123" s="184"/>
      <c r="H1123" s="183"/>
      <c r="I1123" s="183"/>
      <c r="J1123" s="183"/>
      <c r="K1123" s="95"/>
      <c r="L1123" s="95"/>
      <c r="M1123" s="95"/>
      <c r="N1123" s="95"/>
      <c r="O1123" s="95"/>
      <c r="P1123" s="95"/>
      <c r="Q1123" s="95"/>
      <c r="R1123" s="95"/>
      <c r="S1123" s="95"/>
      <c r="T1123" s="95"/>
      <c r="U1123" s="95"/>
      <c r="V1123" s="95"/>
      <c r="W1123" s="95"/>
      <c r="X1123" s="95"/>
      <c r="Y1123" s="95"/>
      <c r="Z1123" s="95"/>
      <c r="AA1123" s="95"/>
      <c r="AB1123" s="95"/>
      <c r="AC1123" s="95"/>
      <c r="AD1123" s="95"/>
      <c r="AE1123" s="95"/>
      <c r="AF1123" s="95"/>
      <c r="AG1123" s="95"/>
      <c r="AH1123" s="95"/>
      <c r="AI1123" s="95"/>
      <c r="AJ1123" s="95"/>
      <c r="AK1123" s="95"/>
      <c r="AL1123" s="95"/>
      <c r="AM1123" s="95"/>
      <c r="AN1123" s="95"/>
      <c r="AO1123" s="95"/>
      <c r="AP1123" s="95"/>
      <c r="AQ1123" s="95"/>
      <c r="AR1123" s="95"/>
      <c r="AS1123" s="95"/>
      <c r="AT1123" s="95"/>
      <c r="AU1123" s="95"/>
      <c r="AV1123" s="95"/>
      <c r="AW1123" s="95"/>
      <c r="AX1123" s="95"/>
      <c r="AY1123" s="95"/>
      <c r="AZ1123" s="95"/>
      <c r="BA1123" s="95"/>
      <c r="BB1123" s="95"/>
      <c r="BC1123" s="95"/>
      <c r="BD1123" s="95"/>
      <c r="BE1123" s="95"/>
      <c r="BF1123" s="95"/>
      <c r="BG1123" s="95"/>
      <c r="BH1123" s="95"/>
      <c r="BI1123" s="95"/>
      <c r="BJ1123" s="95"/>
      <c r="BK1123" s="95"/>
      <c r="BL1123" s="95"/>
      <c r="BM1123" s="95"/>
      <c r="BN1123" s="95"/>
      <c r="BO1123" s="95"/>
      <c r="BP1123" s="95"/>
      <c r="BQ1123" s="95"/>
      <c r="BR1123" s="95"/>
      <c r="BS1123" s="95"/>
      <c r="BT1123" s="95"/>
      <c r="BU1123" s="95"/>
      <c r="BV1123" s="95"/>
      <c r="BW1123" s="95"/>
      <c r="BX1123" s="95"/>
      <c r="BY1123" s="95"/>
      <c r="BZ1123" s="95"/>
      <c r="CA1123" s="95"/>
      <c r="CB1123" s="95"/>
      <c r="CC1123" s="95"/>
      <c r="CD1123" s="95"/>
      <c r="CE1123" s="95"/>
      <c r="CF1123" s="95"/>
      <c r="CG1123" s="95"/>
      <c r="CH1123" s="95"/>
      <c r="CI1123" s="95"/>
      <c r="CJ1123" s="95"/>
      <c r="CK1123" s="95"/>
      <c r="CL1123" s="95"/>
      <c r="CM1123" s="95"/>
      <c r="CN1123" s="95"/>
      <c r="CO1123" s="95"/>
      <c r="CP1123" s="95"/>
      <c r="CQ1123" s="95"/>
      <c r="CR1123" s="95"/>
      <c r="CS1123" s="95"/>
      <c r="CT1123" s="95"/>
      <c r="CU1123" s="95"/>
      <c r="CV1123" s="95"/>
      <c r="CW1123" s="95"/>
      <c r="CX1123" s="95"/>
      <c r="CY1123" s="95"/>
      <c r="CZ1123" s="95"/>
      <c r="DA1123" s="95"/>
      <c r="DB1123" s="95"/>
      <c r="DC1123" s="95"/>
      <c r="DD1123" s="95"/>
      <c r="DE1123" s="95"/>
      <c r="DF1123" s="95"/>
      <c r="DG1123" s="95"/>
      <c r="DH1123" s="95"/>
      <c r="DI1123" s="95"/>
      <c r="DJ1123" s="95"/>
      <c r="DK1123" s="95"/>
      <c r="DL1123" s="95"/>
      <c r="DM1123" s="95"/>
      <c r="DN1123" s="95"/>
      <c r="DO1123" s="95"/>
      <c r="DP1123" s="95"/>
      <c r="DQ1123" s="95"/>
      <c r="DR1123" s="95"/>
      <c r="DS1123" s="95"/>
      <c r="DT1123" s="95"/>
      <c r="DU1123" s="95"/>
      <c r="DV1123" s="95"/>
      <c r="DW1123" s="95"/>
      <c r="DX1123" s="95"/>
      <c r="DY1123" s="95"/>
      <c r="DZ1123" s="95"/>
      <c r="EA1123" s="95"/>
      <c r="EB1123" s="95"/>
      <c r="EC1123" s="95"/>
      <c r="ED1123" s="95"/>
      <c r="EE1123" s="95"/>
      <c r="EF1123" s="95"/>
      <c r="EG1123" s="95"/>
      <c r="EH1123" s="95"/>
      <c r="EI1123" s="95"/>
      <c r="EJ1123" s="95"/>
      <c r="EK1123" s="95"/>
      <c r="EL1123" s="95"/>
      <c r="EM1123" s="95"/>
      <c r="EN1123" s="95"/>
      <c r="EO1123" s="95"/>
      <c r="EP1123" s="95"/>
      <c r="EQ1123" s="95"/>
      <c r="ER1123" s="95"/>
      <c r="ES1123" s="95"/>
      <c r="ET1123" s="95"/>
      <c r="EU1123" s="95"/>
      <c r="EV1123" s="95"/>
      <c r="EW1123" s="95"/>
      <c r="EX1123" s="95"/>
      <c r="EY1123" s="95"/>
      <c r="EZ1123" s="95"/>
      <c r="FA1123" s="95"/>
      <c r="FB1123" s="95"/>
      <c r="FC1123" s="95"/>
      <c r="FD1123" s="95"/>
      <c r="FE1123" s="95"/>
      <c r="FF1123" s="95"/>
      <c r="FG1123" s="95"/>
      <c r="FH1123" s="95"/>
      <c r="FI1123" s="95"/>
      <c r="FJ1123" s="95"/>
      <c r="FK1123" s="95"/>
      <c r="FL1123" s="95"/>
      <c r="FM1123" s="95"/>
      <c r="FN1123" s="95"/>
      <c r="FO1123" s="95"/>
      <c r="FP1123" s="95"/>
      <c r="FQ1123" s="95"/>
      <c r="FR1123" s="95"/>
      <c r="FS1123" s="95"/>
      <c r="FT1123" s="95"/>
      <c r="FU1123" s="95"/>
      <c r="FV1123" s="95"/>
      <c r="FW1123" s="95"/>
      <c r="FX1123" s="95"/>
      <c r="FY1123" s="95"/>
      <c r="FZ1123" s="95"/>
      <c r="GA1123" s="95"/>
      <c r="GB1123" s="95"/>
      <c r="GC1123" s="95"/>
      <c r="GD1123" s="95"/>
      <c r="GE1123" s="95"/>
      <c r="GF1123" s="95"/>
      <c r="GG1123" s="95"/>
      <c r="GH1123" s="95"/>
      <c r="GI1123" s="95"/>
      <c r="GJ1123" s="95"/>
      <c r="GK1123" s="95"/>
      <c r="GL1123" s="95"/>
      <c r="GM1123" s="95"/>
      <c r="GN1123" s="95"/>
      <c r="GO1123" s="95"/>
      <c r="GP1123" s="95"/>
      <c r="GQ1123" s="95"/>
      <c r="GR1123" s="95"/>
      <c r="GS1123" s="95"/>
      <c r="GT1123" s="95"/>
      <c r="GU1123" s="95"/>
      <c r="GV1123" s="95"/>
      <c r="GW1123" s="95"/>
      <c r="GX1123" s="95"/>
      <c r="GY1123" s="95"/>
      <c r="GZ1123" s="95"/>
      <c r="HA1123" s="95"/>
      <c r="HB1123" s="95"/>
      <c r="HC1123" s="95"/>
      <c r="HD1123" s="95"/>
      <c r="HE1123" s="95"/>
      <c r="HF1123" s="95"/>
      <c r="HG1123" s="95"/>
      <c r="HH1123" s="95"/>
      <c r="HI1123" s="95"/>
      <c r="HJ1123" s="95"/>
      <c r="HK1123" s="95"/>
      <c r="HL1123" s="95"/>
      <c r="HM1123" s="95"/>
      <c r="HN1123" s="95"/>
      <c r="HO1123" s="95"/>
      <c r="HP1123" s="95"/>
      <c r="HQ1123" s="95"/>
      <c r="HR1123" s="95"/>
      <c r="HS1123" s="95"/>
      <c r="HT1123" s="95"/>
      <c r="HU1123" s="95"/>
      <c r="HV1123" s="95"/>
      <c r="HW1123" s="95"/>
      <c r="HX1123" s="95"/>
      <c r="HY1123" s="95"/>
      <c r="HZ1123" s="95"/>
      <c r="IA1123" s="95"/>
      <c r="IB1123" s="95"/>
      <c r="IC1123" s="95"/>
      <c r="ID1123" s="95"/>
      <c r="IE1123" s="95"/>
      <c r="IF1123" s="95"/>
      <c r="IG1123" s="95"/>
      <c r="IH1123" s="95"/>
      <c r="II1123" s="95"/>
      <c r="IJ1123" s="95"/>
      <c r="IK1123" s="95"/>
      <c r="IL1123" s="95"/>
      <c r="IM1123" s="95"/>
      <c r="IN1123" s="95"/>
      <c r="IO1123" s="95"/>
      <c r="IP1123" s="95"/>
      <c r="IQ1123" s="95"/>
      <c r="IR1123" s="95"/>
      <c r="IS1123" s="95"/>
      <c r="IT1123" s="95"/>
      <c r="IU1123" s="95"/>
      <c r="IV1123" s="95"/>
    </row>
    <row r="1124" spans="1:256" s="83" customFormat="1">
      <c r="A1124" s="98"/>
      <c r="B1124" s="149"/>
      <c r="C1124" s="15"/>
      <c r="D1124" s="19"/>
      <c r="E1124" s="98"/>
      <c r="F1124" s="199"/>
      <c r="G1124" s="184"/>
      <c r="H1124" s="183"/>
      <c r="I1124" s="183"/>
      <c r="J1124" s="183"/>
      <c r="K1124" s="95"/>
      <c r="L1124" s="95"/>
      <c r="M1124" s="95"/>
      <c r="N1124" s="95"/>
      <c r="O1124" s="95"/>
      <c r="P1124" s="95"/>
      <c r="Q1124" s="95"/>
      <c r="R1124" s="95"/>
      <c r="S1124" s="95"/>
      <c r="T1124" s="95"/>
      <c r="U1124" s="95"/>
      <c r="V1124" s="95"/>
      <c r="W1124" s="95"/>
      <c r="X1124" s="95"/>
      <c r="Y1124" s="95"/>
      <c r="Z1124" s="95"/>
      <c r="AA1124" s="95"/>
      <c r="AB1124" s="95"/>
      <c r="AC1124" s="95"/>
      <c r="AD1124" s="95"/>
      <c r="AE1124" s="95"/>
      <c r="AF1124" s="95"/>
      <c r="AG1124" s="95"/>
      <c r="AH1124" s="95"/>
      <c r="AI1124" s="95"/>
      <c r="AJ1124" s="95"/>
      <c r="AK1124" s="95"/>
      <c r="AL1124" s="95"/>
      <c r="AM1124" s="95"/>
      <c r="AN1124" s="95"/>
      <c r="AO1124" s="95"/>
      <c r="AP1124" s="95"/>
      <c r="AQ1124" s="95"/>
      <c r="AR1124" s="95"/>
      <c r="AS1124" s="95"/>
      <c r="AT1124" s="95"/>
      <c r="AU1124" s="95"/>
      <c r="AV1124" s="95"/>
      <c r="AW1124" s="95"/>
      <c r="AX1124" s="95"/>
      <c r="AY1124" s="95"/>
      <c r="AZ1124" s="95"/>
      <c r="BA1124" s="95"/>
      <c r="BB1124" s="95"/>
      <c r="BC1124" s="95"/>
      <c r="BD1124" s="95"/>
      <c r="BE1124" s="95"/>
      <c r="BF1124" s="95"/>
      <c r="BG1124" s="95"/>
      <c r="BH1124" s="95"/>
      <c r="BI1124" s="95"/>
      <c r="BJ1124" s="95"/>
      <c r="BK1124" s="95"/>
      <c r="BL1124" s="95"/>
      <c r="BM1124" s="95"/>
      <c r="BN1124" s="95"/>
      <c r="BO1124" s="95"/>
      <c r="BP1124" s="95"/>
      <c r="BQ1124" s="95"/>
      <c r="BR1124" s="95"/>
      <c r="BS1124" s="95"/>
      <c r="BT1124" s="95"/>
      <c r="BU1124" s="95"/>
      <c r="BV1124" s="95"/>
      <c r="BW1124" s="95"/>
      <c r="BX1124" s="95"/>
      <c r="BY1124" s="95"/>
      <c r="BZ1124" s="95"/>
      <c r="CA1124" s="95"/>
      <c r="CB1124" s="95"/>
      <c r="CC1124" s="95"/>
      <c r="CD1124" s="95"/>
      <c r="CE1124" s="95"/>
      <c r="CF1124" s="95"/>
      <c r="CG1124" s="95"/>
      <c r="CH1124" s="95"/>
      <c r="CI1124" s="95"/>
      <c r="CJ1124" s="95"/>
      <c r="CK1124" s="95"/>
      <c r="CL1124" s="95"/>
      <c r="CM1124" s="95"/>
      <c r="CN1124" s="95"/>
      <c r="CO1124" s="95"/>
      <c r="CP1124" s="95"/>
      <c r="CQ1124" s="95"/>
      <c r="CR1124" s="95"/>
      <c r="CS1124" s="95"/>
      <c r="CT1124" s="95"/>
      <c r="CU1124" s="95"/>
      <c r="CV1124" s="95"/>
      <c r="CW1124" s="95"/>
      <c r="CX1124" s="95"/>
      <c r="CY1124" s="95"/>
      <c r="CZ1124" s="95"/>
      <c r="DA1124" s="95"/>
      <c r="DB1124" s="95"/>
      <c r="DC1124" s="95"/>
      <c r="DD1124" s="95"/>
      <c r="DE1124" s="95"/>
      <c r="DF1124" s="95"/>
      <c r="DG1124" s="95"/>
      <c r="DH1124" s="95"/>
      <c r="DI1124" s="95"/>
      <c r="DJ1124" s="95"/>
      <c r="DK1124" s="95"/>
      <c r="DL1124" s="95"/>
      <c r="DM1124" s="95"/>
      <c r="DN1124" s="95"/>
      <c r="DO1124" s="95"/>
      <c r="DP1124" s="95"/>
      <c r="DQ1124" s="95"/>
      <c r="DR1124" s="95"/>
      <c r="DS1124" s="95"/>
      <c r="DT1124" s="95"/>
      <c r="DU1124" s="95"/>
      <c r="DV1124" s="95"/>
      <c r="DW1124" s="95"/>
      <c r="DX1124" s="95"/>
      <c r="DY1124" s="95"/>
      <c r="DZ1124" s="95"/>
      <c r="EA1124" s="95"/>
      <c r="EB1124" s="95"/>
      <c r="EC1124" s="95"/>
      <c r="ED1124" s="95"/>
      <c r="EE1124" s="95"/>
      <c r="EF1124" s="95"/>
      <c r="EG1124" s="95"/>
      <c r="EH1124" s="95"/>
      <c r="EI1124" s="95"/>
      <c r="EJ1124" s="95"/>
      <c r="EK1124" s="95"/>
      <c r="EL1124" s="95"/>
      <c r="EM1124" s="95"/>
      <c r="EN1124" s="95"/>
      <c r="EO1124" s="95"/>
      <c r="EP1124" s="95"/>
      <c r="EQ1124" s="95"/>
      <c r="ER1124" s="95"/>
      <c r="ES1124" s="95"/>
      <c r="ET1124" s="95"/>
      <c r="EU1124" s="95"/>
      <c r="EV1124" s="95"/>
      <c r="EW1124" s="95"/>
      <c r="EX1124" s="95"/>
      <c r="EY1124" s="95"/>
      <c r="EZ1124" s="95"/>
      <c r="FA1124" s="95"/>
      <c r="FB1124" s="95"/>
      <c r="FC1124" s="95"/>
      <c r="FD1124" s="95"/>
      <c r="FE1124" s="95"/>
      <c r="FF1124" s="95"/>
      <c r="FG1124" s="95"/>
      <c r="FH1124" s="95"/>
      <c r="FI1124" s="95"/>
      <c r="FJ1124" s="95"/>
      <c r="FK1124" s="95"/>
      <c r="FL1124" s="95"/>
      <c r="FM1124" s="95"/>
      <c r="FN1124" s="95"/>
      <c r="FO1124" s="95"/>
      <c r="FP1124" s="95"/>
      <c r="FQ1124" s="95"/>
      <c r="FR1124" s="95"/>
      <c r="FS1124" s="95"/>
      <c r="FT1124" s="95"/>
      <c r="FU1124" s="95"/>
      <c r="FV1124" s="95"/>
      <c r="FW1124" s="95"/>
      <c r="FX1124" s="95"/>
      <c r="FY1124" s="95"/>
      <c r="FZ1124" s="95"/>
      <c r="GA1124" s="95"/>
      <c r="GB1124" s="95"/>
      <c r="GC1124" s="95"/>
      <c r="GD1124" s="95"/>
      <c r="GE1124" s="95"/>
      <c r="GF1124" s="95"/>
      <c r="GG1124" s="95"/>
      <c r="GH1124" s="95"/>
      <c r="GI1124" s="95"/>
      <c r="GJ1124" s="95"/>
      <c r="GK1124" s="95"/>
      <c r="GL1124" s="95"/>
      <c r="GM1124" s="95"/>
      <c r="GN1124" s="95"/>
      <c r="GO1124" s="95"/>
      <c r="GP1124" s="95"/>
      <c r="GQ1124" s="95"/>
      <c r="GR1124" s="95"/>
      <c r="GS1124" s="95"/>
      <c r="GT1124" s="95"/>
      <c r="GU1124" s="95"/>
      <c r="GV1124" s="95"/>
      <c r="GW1124" s="95"/>
      <c r="GX1124" s="95"/>
      <c r="GY1124" s="95"/>
      <c r="GZ1124" s="95"/>
      <c r="HA1124" s="95"/>
      <c r="HB1124" s="95"/>
      <c r="HC1124" s="95"/>
      <c r="HD1124" s="95"/>
      <c r="HE1124" s="95"/>
      <c r="HF1124" s="95"/>
      <c r="HG1124" s="95"/>
      <c r="HH1124" s="95"/>
      <c r="HI1124" s="95"/>
      <c r="HJ1124" s="95"/>
      <c r="HK1124" s="95"/>
      <c r="HL1124" s="95"/>
      <c r="HM1124" s="95"/>
      <c r="HN1124" s="95"/>
      <c r="HO1124" s="95"/>
      <c r="HP1124" s="95"/>
      <c r="HQ1124" s="95"/>
      <c r="HR1124" s="95"/>
      <c r="HS1124" s="95"/>
      <c r="HT1124" s="95"/>
      <c r="HU1124" s="95"/>
      <c r="HV1124" s="95"/>
      <c r="HW1124" s="95"/>
      <c r="HX1124" s="95"/>
      <c r="HY1124" s="95"/>
      <c r="HZ1124" s="95"/>
      <c r="IA1124" s="95"/>
      <c r="IB1124" s="95"/>
      <c r="IC1124" s="95"/>
      <c r="ID1124" s="95"/>
      <c r="IE1124" s="95"/>
      <c r="IF1124" s="95"/>
      <c r="IG1124" s="95"/>
      <c r="IH1124" s="95"/>
      <c r="II1124" s="95"/>
      <c r="IJ1124" s="95"/>
      <c r="IK1124" s="95"/>
      <c r="IL1124" s="95"/>
      <c r="IM1124" s="95"/>
      <c r="IN1124" s="95"/>
      <c r="IO1124" s="95"/>
      <c r="IP1124" s="95"/>
      <c r="IQ1124" s="95"/>
      <c r="IR1124" s="95"/>
      <c r="IS1124" s="95"/>
      <c r="IT1124" s="95"/>
      <c r="IU1124" s="95"/>
      <c r="IV1124" s="95"/>
    </row>
    <row r="1125" spans="1:256" s="83" customFormat="1">
      <c r="A1125" s="98"/>
      <c r="B1125" s="149"/>
      <c r="C1125" s="15"/>
      <c r="D1125" s="19"/>
      <c r="E1125" s="98"/>
      <c r="F1125" s="199"/>
      <c r="G1125" s="184"/>
      <c r="H1125" s="183"/>
      <c r="I1125" s="183"/>
      <c r="J1125" s="183"/>
      <c r="K1125" s="95"/>
      <c r="L1125" s="95"/>
      <c r="M1125" s="95"/>
      <c r="N1125" s="95"/>
      <c r="O1125" s="95"/>
      <c r="P1125" s="95"/>
      <c r="Q1125" s="95"/>
      <c r="R1125" s="95"/>
      <c r="S1125" s="95"/>
      <c r="T1125" s="95"/>
      <c r="U1125" s="95"/>
      <c r="V1125" s="95"/>
      <c r="W1125" s="95"/>
      <c r="X1125" s="95"/>
      <c r="Y1125" s="95"/>
      <c r="Z1125" s="95"/>
      <c r="AA1125" s="95"/>
      <c r="AB1125" s="95"/>
      <c r="AC1125" s="95"/>
      <c r="AD1125" s="95"/>
      <c r="AE1125" s="95"/>
      <c r="AF1125" s="95"/>
      <c r="AG1125" s="95"/>
      <c r="AH1125" s="95"/>
      <c r="AI1125" s="95"/>
      <c r="AJ1125" s="95"/>
      <c r="AK1125" s="95"/>
      <c r="AL1125" s="95"/>
      <c r="AM1125" s="95"/>
      <c r="AN1125" s="95"/>
      <c r="AO1125" s="95"/>
      <c r="AP1125" s="95"/>
      <c r="AQ1125" s="95"/>
      <c r="AR1125" s="95"/>
      <c r="AS1125" s="95"/>
      <c r="AT1125" s="95"/>
      <c r="AU1125" s="95"/>
      <c r="AV1125" s="95"/>
      <c r="AW1125" s="95"/>
      <c r="AX1125" s="95"/>
      <c r="AY1125" s="95"/>
      <c r="AZ1125" s="95"/>
      <c r="BA1125" s="95"/>
      <c r="BB1125" s="95"/>
      <c r="BC1125" s="95"/>
      <c r="BD1125" s="95"/>
      <c r="BE1125" s="95"/>
      <c r="BF1125" s="95"/>
      <c r="BG1125" s="95"/>
      <c r="BH1125" s="95"/>
      <c r="BI1125" s="95"/>
      <c r="BJ1125" s="95"/>
      <c r="BK1125" s="95"/>
      <c r="BL1125" s="95"/>
      <c r="BM1125" s="95"/>
      <c r="BN1125" s="95"/>
      <c r="BO1125" s="95"/>
      <c r="BP1125" s="95"/>
      <c r="BQ1125" s="95"/>
      <c r="BR1125" s="95"/>
      <c r="BS1125" s="95"/>
      <c r="BT1125" s="95"/>
      <c r="BU1125" s="95"/>
      <c r="BV1125" s="95"/>
      <c r="BW1125" s="95"/>
      <c r="BX1125" s="95"/>
      <c r="BY1125" s="95"/>
      <c r="BZ1125" s="95"/>
      <c r="CA1125" s="95"/>
      <c r="CB1125" s="95"/>
      <c r="CC1125" s="95"/>
      <c r="CD1125" s="95"/>
      <c r="CE1125" s="95"/>
      <c r="CF1125" s="95"/>
      <c r="CG1125" s="95"/>
      <c r="CH1125" s="95"/>
      <c r="CI1125" s="95"/>
      <c r="CJ1125" s="95"/>
      <c r="CK1125" s="95"/>
      <c r="CL1125" s="95"/>
      <c r="CM1125" s="95"/>
      <c r="CN1125" s="95"/>
      <c r="CO1125" s="95"/>
      <c r="CP1125" s="95"/>
      <c r="CQ1125" s="95"/>
      <c r="CR1125" s="95"/>
      <c r="CS1125" s="95"/>
      <c r="CT1125" s="95"/>
      <c r="CU1125" s="95"/>
      <c r="CV1125" s="95"/>
      <c r="CW1125" s="95"/>
      <c r="CX1125" s="95"/>
      <c r="CY1125" s="95"/>
      <c r="CZ1125" s="95"/>
      <c r="DA1125" s="95"/>
      <c r="DB1125" s="95"/>
      <c r="DC1125" s="95"/>
      <c r="DD1125" s="95"/>
      <c r="DE1125" s="95"/>
      <c r="DF1125" s="95"/>
      <c r="DG1125" s="95"/>
      <c r="DH1125" s="95"/>
      <c r="DI1125" s="95"/>
      <c r="DJ1125" s="95"/>
      <c r="DK1125" s="95"/>
      <c r="DL1125" s="95"/>
      <c r="DM1125" s="95"/>
      <c r="DN1125" s="95"/>
      <c r="DO1125" s="95"/>
      <c r="DP1125" s="95"/>
      <c r="DQ1125" s="95"/>
      <c r="DR1125" s="95"/>
      <c r="DS1125" s="95"/>
      <c r="DT1125" s="95"/>
      <c r="DU1125" s="95"/>
      <c r="DV1125" s="95"/>
      <c r="DW1125" s="95"/>
      <c r="DX1125" s="95"/>
      <c r="DY1125" s="95"/>
      <c r="DZ1125" s="95"/>
      <c r="EA1125" s="95"/>
      <c r="EB1125" s="95"/>
      <c r="EC1125" s="95"/>
      <c r="ED1125" s="95"/>
      <c r="EE1125" s="95"/>
      <c r="EF1125" s="95"/>
      <c r="EG1125" s="95"/>
      <c r="EH1125" s="95"/>
      <c r="EI1125" s="95"/>
      <c r="EJ1125" s="95"/>
      <c r="EK1125" s="95"/>
      <c r="EL1125" s="95"/>
      <c r="EM1125" s="95"/>
      <c r="EN1125" s="95"/>
      <c r="EO1125" s="95"/>
      <c r="EP1125" s="95"/>
      <c r="EQ1125" s="95"/>
      <c r="ER1125" s="95"/>
      <c r="ES1125" s="95"/>
      <c r="ET1125" s="95"/>
      <c r="EU1125" s="95"/>
      <c r="EV1125" s="95"/>
      <c r="EW1125" s="95"/>
      <c r="EX1125" s="95"/>
      <c r="EY1125" s="95"/>
      <c r="EZ1125" s="95"/>
      <c r="FA1125" s="95"/>
      <c r="FB1125" s="95"/>
      <c r="FC1125" s="95"/>
      <c r="FD1125" s="95"/>
      <c r="FE1125" s="95"/>
      <c r="FF1125" s="95"/>
      <c r="FG1125" s="95"/>
      <c r="FH1125" s="95"/>
      <c r="FI1125" s="95"/>
      <c r="FJ1125" s="95"/>
      <c r="FK1125" s="95"/>
      <c r="FL1125" s="95"/>
      <c r="FM1125" s="95"/>
      <c r="FN1125" s="95"/>
      <c r="FO1125" s="95"/>
      <c r="FP1125" s="95"/>
      <c r="FQ1125" s="95"/>
      <c r="FR1125" s="95"/>
      <c r="FS1125" s="95"/>
      <c r="FT1125" s="95"/>
      <c r="FU1125" s="95"/>
      <c r="FV1125" s="95"/>
      <c r="FW1125" s="95"/>
      <c r="FX1125" s="95"/>
      <c r="FY1125" s="95"/>
      <c r="FZ1125" s="95"/>
      <c r="GA1125" s="95"/>
      <c r="GB1125" s="95"/>
      <c r="GC1125" s="95"/>
      <c r="GD1125" s="95"/>
      <c r="GE1125" s="95"/>
      <c r="GF1125" s="95"/>
      <c r="GG1125" s="95"/>
      <c r="GH1125" s="95"/>
      <c r="GI1125" s="95"/>
      <c r="GJ1125" s="95"/>
      <c r="GK1125" s="95"/>
      <c r="GL1125" s="95"/>
      <c r="GM1125" s="95"/>
      <c r="GN1125" s="95"/>
      <c r="GO1125" s="95"/>
      <c r="GP1125" s="95"/>
      <c r="GQ1125" s="95"/>
      <c r="GR1125" s="95"/>
      <c r="GS1125" s="95"/>
      <c r="GT1125" s="95"/>
      <c r="GU1125" s="95"/>
      <c r="GV1125" s="95"/>
      <c r="GW1125" s="95"/>
      <c r="GX1125" s="95"/>
      <c r="GY1125" s="95"/>
      <c r="GZ1125" s="95"/>
      <c r="HA1125" s="95"/>
      <c r="HB1125" s="95"/>
      <c r="HC1125" s="95"/>
      <c r="HD1125" s="95"/>
      <c r="HE1125" s="95"/>
      <c r="HF1125" s="95"/>
      <c r="HG1125" s="95"/>
      <c r="HH1125" s="95"/>
      <c r="HI1125" s="95"/>
      <c r="HJ1125" s="95"/>
      <c r="HK1125" s="95"/>
      <c r="HL1125" s="95"/>
      <c r="HM1125" s="95"/>
      <c r="HN1125" s="95"/>
      <c r="HO1125" s="95"/>
      <c r="HP1125" s="95"/>
      <c r="HQ1125" s="95"/>
      <c r="HR1125" s="95"/>
      <c r="HS1125" s="95"/>
      <c r="HT1125" s="95"/>
      <c r="HU1125" s="95"/>
      <c r="HV1125" s="95"/>
      <c r="HW1125" s="95"/>
      <c r="HX1125" s="95"/>
      <c r="HY1125" s="95"/>
      <c r="HZ1125" s="95"/>
      <c r="IA1125" s="95"/>
      <c r="IB1125" s="95"/>
      <c r="IC1125" s="95"/>
      <c r="ID1125" s="95"/>
      <c r="IE1125" s="95"/>
      <c r="IF1125" s="95"/>
      <c r="IG1125" s="95"/>
      <c r="IH1125" s="95"/>
      <c r="II1125" s="95"/>
      <c r="IJ1125" s="95"/>
      <c r="IK1125" s="95"/>
      <c r="IL1125" s="95"/>
      <c r="IM1125" s="95"/>
      <c r="IN1125" s="95"/>
      <c r="IO1125" s="95"/>
      <c r="IP1125" s="95"/>
      <c r="IQ1125" s="95"/>
      <c r="IR1125" s="95"/>
      <c r="IS1125" s="95"/>
      <c r="IT1125" s="95"/>
      <c r="IU1125" s="95"/>
      <c r="IV1125" s="95"/>
    </row>
    <row r="1126" spans="1:256" s="83" customFormat="1">
      <c r="A1126" s="98"/>
      <c r="B1126" s="149"/>
      <c r="C1126" s="15"/>
      <c r="D1126" s="19"/>
      <c r="E1126" s="98"/>
      <c r="F1126" s="199"/>
      <c r="G1126" s="184"/>
      <c r="H1126" s="183"/>
      <c r="I1126" s="183"/>
      <c r="J1126" s="183"/>
      <c r="K1126" s="95"/>
      <c r="L1126" s="95"/>
      <c r="M1126" s="95"/>
      <c r="N1126" s="95"/>
      <c r="O1126" s="95"/>
      <c r="P1126" s="95"/>
      <c r="Q1126" s="95"/>
      <c r="R1126" s="95"/>
      <c r="S1126" s="95"/>
      <c r="T1126" s="95"/>
      <c r="U1126" s="95"/>
      <c r="V1126" s="95"/>
      <c r="W1126" s="95"/>
      <c r="X1126" s="95"/>
      <c r="Y1126" s="95"/>
      <c r="Z1126" s="95"/>
      <c r="AA1126" s="95"/>
      <c r="AB1126" s="95"/>
      <c r="AC1126" s="95"/>
      <c r="AD1126" s="95"/>
      <c r="AE1126" s="95"/>
      <c r="AF1126" s="95"/>
      <c r="AG1126" s="95"/>
      <c r="AH1126" s="95"/>
      <c r="AI1126" s="95"/>
      <c r="AJ1126" s="95"/>
      <c r="AK1126" s="95"/>
      <c r="AL1126" s="95"/>
      <c r="AM1126" s="95"/>
      <c r="AN1126" s="95"/>
      <c r="AO1126" s="95"/>
      <c r="AP1126" s="95"/>
      <c r="AQ1126" s="95"/>
      <c r="AR1126" s="95"/>
      <c r="AS1126" s="95"/>
      <c r="AT1126" s="95"/>
      <c r="AU1126" s="95"/>
      <c r="AV1126" s="95"/>
      <c r="AW1126" s="95"/>
      <c r="AX1126" s="95"/>
      <c r="AY1126" s="95"/>
      <c r="AZ1126" s="95"/>
      <c r="BA1126" s="95"/>
      <c r="BB1126" s="95"/>
      <c r="BC1126" s="95"/>
      <c r="BD1126" s="95"/>
      <c r="BE1126" s="95"/>
      <c r="BF1126" s="95"/>
      <c r="BG1126" s="95"/>
      <c r="BH1126" s="95"/>
      <c r="BI1126" s="95"/>
      <c r="BJ1126" s="95"/>
      <c r="BK1126" s="95"/>
      <c r="BL1126" s="95"/>
      <c r="BM1126" s="95"/>
      <c r="BN1126" s="95"/>
      <c r="BO1126" s="95"/>
      <c r="BP1126" s="95"/>
      <c r="BQ1126" s="95"/>
      <c r="BR1126" s="95"/>
      <c r="BS1126" s="95"/>
      <c r="BT1126" s="95"/>
      <c r="BU1126" s="95"/>
      <c r="BV1126" s="95"/>
      <c r="BW1126" s="95"/>
      <c r="BX1126" s="95"/>
      <c r="BY1126" s="95"/>
      <c r="BZ1126" s="95"/>
      <c r="CA1126" s="95"/>
      <c r="CB1126" s="95"/>
      <c r="CC1126" s="95"/>
      <c r="CD1126" s="95"/>
      <c r="CE1126" s="95"/>
      <c r="CF1126" s="95"/>
      <c r="CG1126" s="95"/>
      <c r="CH1126" s="95"/>
      <c r="CI1126" s="95"/>
      <c r="CJ1126" s="95"/>
      <c r="CK1126" s="95"/>
      <c r="CL1126" s="95"/>
      <c r="CM1126" s="95"/>
      <c r="CN1126" s="95"/>
      <c r="CO1126" s="95"/>
      <c r="CP1126" s="95"/>
      <c r="CQ1126" s="95"/>
      <c r="CR1126" s="95"/>
      <c r="CS1126" s="95"/>
      <c r="CT1126" s="95"/>
      <c r="CU1126" s="95"/>
      <c r="CV1126" s="95"/>
      <c r="CW1126" s="95"/>
      <c r="CX1126" s="95"/>
      <c r="CY1126" s="95"/>
      <c r="CZ1126" s="95"/>
      <c r="DA1126" s="95"/>
      <c r="DB1126" s="95"/>
      <c r="DC1126" s="95"/>
      <c r="DD1126" s="95"/>
      <c r="DE1126" s="95"/>
      <c r="DF1126" s="95"/>
      <c r="DG1126" s="95"/>
      <c r="DH1126" s="95"/>
      <c r="DI1126" s="95"/>
      <c r="DJ1126" s="95"/>
      <c r="DK1126" s="95"/>
      <c r="DL1126" s="95"/>
      <c r="DM1126" s="95"/>
      <c r="DN1126" s="95"/>
      <c r="DO1126" s="95"/>
      <c r="DP1126" s="95"/>
      <c r="DQ1126" s="95"/>
      <c r="DR1126" s="95"/>
      <c r="DS1126" s="95"/>
      <c r="DT1126" s="95"/>
      <c r="DU1126" s="95"/>
      <c r="DV1126" s="95"/>
      <c r="DW1126" s="95"/>
      <c r="DX1126" s="95"/>
      <c r="DY1126" s="95"/>
      <c r="DZ1126" s="95"/>
      <c r="EA1126" s="95"/>
      <c r="EB1126" s="95"/>
      <c r="EC1126" s="95"/>
      <c r="ED1126" s="95"/>
      <c r="EE1126" s="95"/>
      <c r="EF1126" s="95"/>
      <c r="EG1126" s="95"/>
      <c r="EH1126" s="95"/>
      <c r="EI1126" s="95"/>
      <c r="EJ1126" s="95"/>
      <c r="EK1126" s="95"/>
      <c r="EL1126" s="95"/>
      <c r="EM1126" s="95"/>
      <c r="EN1126" s="95"/>
      <c r="EO1126" s="95"/>
      <c r="EP1126" s="95"/>
      <c r="EQ1126" s="95"/>
      <c r="ER1126" s="95"/>
      <c r="ES1126" s="95"/>
      <c r="ET1126" s="95"/>
      <c r="EU1126" s="95"/>
      <c r="EV1126" s="95"/>
      <c r="EW1126" s="95"/>
      <c r="EX1126" s="95"/>
      <c r="EY1126" s="95"/>
      <c r="EZ1126" s="95"/>
      <c r="FA1126" s="95"/>
      <c r="FB1126" s="95"/>
      <c r="FC1126" s="95"/>
      <c r="FD1126" s="95"/>
      <c r="FE1126" s="95"/>
      <c r="FF1126" s="95"/>
      <c r="FG1126" s="95"/>
      <c r="FH1126" s="95"/>
      <c r="FI1126" s="95"/>
      <c r="FJ1126" s="95"/>
      <c r="FK1126" s="95"/>
      <c r="FL1126" s="95"/>
      <c r="FM1126" s="95"/>
      <c r="FN1126" s="95"/>
      <c r="FO1126" s="95"/>
      <c r="FP1126" s="95"/>
      <c r="FQ1126" s="95"/>
      <c r="FR1126" s="95"/>
      <c r="FS1126" s="95"/>
      <c r="FT1126" s="95"/>
      <c r="FU1126" s="95"/>
      <c r="FV1126" s="95"/>
      <c r="FW1126" s="95"/>
      <c r="FX1126" s="95"/>
      <c r="FY1126" s="95"/>
      <c r="FZ1126" s="95"/>
      <c r="GA1126" s="95"/>
      <c r="GB1126" s="95"/>
      <c r="GC1126" s="95"/>
      <c r="GD1126" s="95"/>
      <c r="GE1126" s="95"/>
      <c r="GF1126" s="95"/>
      <c r="GG1126" s="95"/>
      <c r="GH1126" s="95"/>
      <c r="GI1126" s="95"/>
      <c r="GJ1126" s="95"/>
      <c r="GK1126" s="95"/>
      <c r="GL1126" s="95"/>
      <c r="GM1126" s="95"/>
      <c r="GN1126" s="95"/>
      <c r="GO1126" s="95"/>
      <c r="GP1126" s="95"/>
      <c r="GQ1126" s="95"/>
      <c r="GR1126" s="95"/>
      <c r="GS1126" s="95"/>
      <c r="GT1126" s="95"/>
      <c r="GU1126" s="95"/>
      <c r="GV1126" s="95"/>
      <c r="GW1126" s="95"/>
      <c r="GX1126" s="95"/>
      <c r="GY1126" s="95"/>
      <c r="GZ1126" s="95"/>
      <c r="HA1126" s="95"/>
      <c r="HB1126" s="95"/>
      <c r="HC1126" s="95"/>
      <c r="HD1126" s="95"/>
      <c r="HE1126" s="95"/>
      <c r="HF1126" s="95"/>
      <c r="HG1126" s="95"/>
      <c r="HH1126" s="95"/>
      <c r="HI1126" s="95"/>
      <c r="HJ1126" s="95"/>
      <c r="HK1126" s="95"/>
      <c r="HL1126" s="95"/>
      <c r="HM1126" s="95"/>
      <c r="HN1126" s="95"/>
      <c r="HO1126" s="95"/>
      <c r="HP1126" s="95"/>
      <c r="HQ1126" s="95"/>
      <c r="HR1126" s="95"/>
      <c r="HS1126" s="95"/>
      <c r="HT1126" s="95"/>
      <c r="HU1126" s="95"/>
      <c r="HV1126" s="95"/>
      <c r="HW1126" s="95"/>
      <c r="HX1126" s="95"/>
      <c r="HY1126" s="95"/>
      <c r="HZ1126" s="95"/>
      <c r="IA1126" s="95"/>
      <c r="IB1126" s="95"/>
      <c r="IC1126" s="95"/>
      <c r="ID1126" s="95"/>
      <c r="IE1126" s="95"/>
      <c r="IF1126" s="95"/>
      <c r="IG1126" s="95"/>
      <c r="IH1126" s="95"/>
      <c r="II1126" s="95"/>
      <c r="IJ1126" s="95"/>
      <c r="IK1126" s="95"/>
      <c r="IL1126" s="95"/>
      <c r="IM1126" s="95"/>
      <c r="IN1126" s="95"/>
      <c r="IO1126" s="95"/>
      <c r="IP1126" s="95"/>
      <c r="IQ1126" s="95"/>
      <c r="IR1126" s="95"/>
      <c r="IS1126" s="95"/>
      <c r="IT1126" s="95"/>
      <c r="IU1126" s="95"/>
      <c r="IV1126" s="95"/>
    </row>
    <row r="1127" spans="1:256" s="83" customFormat="1">
      <c r="A1127" s="98"/>
      <c r="B1127" s="149"/>
      <c r="C1127" s="15"/>
      <c r="D1127" s="19"/>
      <c r="E1127" s="98"/>
      <c r="F1127" s="199"/>
      <c r="G1127" s="184"/>
      <c r="H1127" s="183"/>
      <c r="I1127" s="183"/>
      <c r="J1127" s="183"/>
      <c r="K1127" s="95"/>
      <c r="L1127" s="95"/>
      <c r="M1127" s="95"/>
      <c r="N1127" s="95"/>
      <c r="O1127" s="95"/>
      <c r="P1127" s="95"/>
      <c r="Q1127" s="95"/>
      <c r="R1127" s="95"/>
      <c r="S1127" s="95"/>
      <c r="T1127" s="95"/>
      <c r="U1127" s="95"/>
      <c r="V1127" s="95"/>
      <c r="W1127" s="95"/>
      <c r="X1127" s="95"/>
      <c r="Y1127" s="95"/>
      <c r="Z1127" s="95"/>
      <c r="AA1127" s="95"/>
      <c r="AB1127" s="95"/>
      <c r="AC1127" s="95"/>
      <c r="AD1127" s="95"/>
      <c r="AE1127" s="95"/>
      <c r="AF1127" s="95"/>
      <c r="AG1127" s="95"/>
      <c r="AH1127" s="95"/>
      <c r="AI1127" s="95"/>
      <c r="AJ1127" s="95"/>
      <c r="AK1127" s="95"/>
      <c r="AL1127" s="95"/>
      <c r="AM1127" s="95"/>
      <c r="AN1127" s="95"/>
      <c r="AO1127" s="95"/>
      <c r="AP1127" s="95"/>
      <c r="AQ1127" s="95"/>
      <c r="AR1127" s="95"/>
      <c r="AS1127" s="95"/>
      <c r="AT1127" s="95"/>
      <c r="AU1127" s="95"/>
      <c r="AV1127" s="95"/>
      <c r="AW1127" s="95"/>
      <c r="AX1127" s="95"/>
      <c r="AY1127" s="95"/>
      <c r="AZ1127" s="95"/>
      <c r="BA1127" s="95"/>
      <c r="BB1127" s="95"/>
      <c r="BC1127" s="95"/>
      <c r="BD1127" s="95"/>
      <c r="BE1127" s="95"/>
      <c r="BF1127" s="95"/>
      <c r="BG1127" s="95"/>
      <c r="BH1127" s="95"/>
      <c r="BI1127" s="95"/>
      <c r="BJ1127" s="95"/>
      <c r="BK1127" s="95"/>
      <c r="BL1127" s="95"/>
      <c r="BM1127" s="95"/>
      <c r="BN1127" s="95"/>
      <c r="BO1127" s="95"/>
      <c r="BP1127" s="95"/>
      <c r="BQ1127" s="95"/>
      <c r="BR1127" s="95"/>
      <c r="BS1127" s="95"/>
      <c r="BT1127" s="95"/>
      <c r="BU1127" s="95"/>
      <c r="BV1127" s="95"/>
      <c r="BW1127" s="95"/>
      <c r="BX1127" s="95"/>
      <c r="BY1127" s="95"/>
      <c r="BZ1127" s="95"/>
      <c r="CA1127" s="95"/>
      <c r="CB1127" s="95"/>
      <c r="CC1127" s="95"/>
      <c r="CD1127" s="95"/>
      <c r="CE1127" s="95"/>
      <c r="CF1127" s="95"/>
      <c r="CG1127" s="95"/>
      <c r="CH1127" s="95"/>
      <c r="CI1127" s="95"/>
      <c r="CJ1127" s="95"/>
      <c r="CK1127" s="95"/>
      <c r="CL1127" s="95"/>
      <c r="CM1127" s="95"/>
      <c r="CN1127" s="95"/>
      <c r="CO1127" s="95"/>
      <c r="CP1127" s="95"/>
      <c r="CQ1127" s="95"/>
      <c r="CR1127" s="95"/>
      <c r="CS1127" s="95"/>
      <c r="CT1127" s="95"/>
      <c r="CU1127" s="95"/>
      <c r="CV1127" s="95"/>
      <c r="CW1127" s="95"/>
      <c r="CX1127" s="95"/>
      <c r="CY1127" s="95"/>
      <c r="CZ1127" s="95"/>
      <c r="DA1127" s="95"/>
      <c r="DB1127" s="95"/>
      <c r="DC1127" s="95"/>
      <c r="DD1127" s="95"/>
      <c r="DE1127" s="95"/>
      <c r="DF1127" s="95"/>
      <c r="DG1127" s="95"/>
      <c r="DH1127" s="95"/>
      <c r="DI1127" s="95"/>
      <c r="DJ1127" s="95"/>
      <c r="DK1127" s="95"/>
      <c r="DL1127" s="95"/>
      <c r="DM1127" s="95"/>
      <c r="DN1127" s="95"/>
      <c r="DO1127" s="95"/>
      <c r="DP1127" s="95"/>
      <c r="DQ1127" s="95"/>
      <c r="DR1127" s="95"/>
      <c r="DS1127" s="95"/>
      <c r="DT1127" s="95"/>
      <c r="DU1127" s="95"/>
      <c r="DV1127" s="95"/>
      <c r="DW1127" s="95"/>
      <c r="DX1127" s="95"/>
      <c r="DY1127" s="95"/>
      <c r="DZ1127" s="95"/>
      <c r="EA1127" s="95"/>
      <c r="EB1127" s="95"/>
      <c r="EC1127" s="95"/>
      <c r="ED1127" s="95"/>
      <c r="EE1127" s="95"/>
      <c r="EF1127" s="95"/>
      <c r="EG1127" s="95"/>
      <c r="EH1127" s="95"/>
      <c r="EI1127" s="95"/>
      <c r="EJ1127" s="95"/>
      <c r="EK1127" s="95"/>
      <c r="EL1127" s="95"/>
      <c r="EM1127" s="95"/>
      <c r="EN1127" s="95"/>
      <c r="EO1127" s="95"/>
      <c r="EP1127" s="95"/>
      <c r="EQ1127" s="95"/>
      <c r="ER1127" s="95"/>
      <c r="ES1127" s="95"/>
      <c r="ET1127" s="95"/>
      <c r="EU1127" s="95"/>
      <c r="EV1127" s="95"/>
      <c r="EW1127" s="95"/>
      <c r="EX1127" s="95"/>
      <c r="EY1127" s="95"/>
      <c r="EZ1127" s="95"/>
      <c r="FA1127" s="95"/>
      <c r="FB1127" s="95"/>
      <c r="FC1127" s="95"/>
      <c r="FD1127" s="95"/>
      <c r="FE1127" s="95"/>
      <c r="FF1127" s="95"/>
      <c r="FG1127" s="95"/>
      <c r="FH1127" s="95"/>
      <c r="FI1127" s="95"/>
      <c r="FJ1127" s="95"/>
      <c r="FK1127" s="95"/>
      <c r="FL1127" s="95"/>
      <c r="FM1127" s="95"/>
      <c r="FN1127" s="95"/>
      <c r="FO1127" s="95"/>
      <c r="FP1127" s="95"/>
      <c r="FQ1127" s="95"/>
      <c r="FR1127" s="95"/>
      <c r="FS1127" s="95"/>
      <c r="FT1127" s="95"/>
      <c r="FU1127" s="95"/>
      <c r="FV1127" s="95"/>
      <c r="FW1127" s="95"/>
      <c r="FX1127" s="95"/>
      <c r="FY1127" s="95"/>
      <c r="FZ1127" s="95"/>
      <c r="GA1127" s="95"/>
      <c r="GB1127" s="95"/>
      <c r="GC1127" s="95"/>
      <c r="GD1127" s="95"/>
      <c r="GE1127" s="95"/>
      <c r="GF1127" s="95"/>
      <c r="GG1127" s="95"/>
      <c r="GH1127" s="95"/>
      <c r="GI1127" s="95"/>
      <c r="GJ1127" s="95"/>
      <c r="GK1127" s="95"/>
      <c r="GL1127" s="95"/>
      <c r="GM1127" s="95"/>
      <c r="GN1127" s="95"/>
      <c r="GO1127" s="95"/>
      <c r="GP1127" s="95"/>
      <c r="GQ1127" s="95"/>
      <c r="GR1127" s="95"/>
      <c r="GS1127" s="95"/>
      <c r="GT1127" s="95"/>
      <c r="GU1127" s="95"/>
      <c r="GV1127" s="95"/>
      <c r="GW1127" s="95"/>
      <c r="GX1127" s="95"/>
      <c r="GY1127" s="95"/>
      <c r="GZ1127" s="95"/>
      <c r="HA1127" s="95"/>
      <c r="HB1127" s="95"/>
      <c r="HC1127" s="95"/>
      <c r="HD1127" s="95"/>
      <c r="HE1127" s="95"/>
      <c r="HF1127" s="95"/>
      <c r="HG1127" s="95"/>
      <c r="HH1127" s="95"/>
      <c r="HI1127" s="95"/>
      <c r="HJ1127" s="95"/>
      <c r="HK1127" s="95"/>
      <c r="HL1127" s="95"/>
      <c r="HM1127" s="95"/>
      <c r="HN1127" s="95"/>
      <c r="HO1127" s="95"/>
      <c r="HP1127" s="95"/>
      <c r="HQ1127" s="95"/>
      <c r="HR1127" s="95"/>
      <c r="HS1127" s="95"/>
      <c r="HT1127" s="95"/>
      <c r="HU1127" s="95"/>
      <c r="HV1127" s="95"/>
      <c r="HW1127" s="95"/>
      <c r="HX1127" s="95"/>
      <c r="HY1127" s="95"/>
      <c r="HZ1127" s="95"/>
      <c r="IA1127" s="95"/>
      <c r="IB1127" s="95"/>
      <c r="IC1127" s="95"/>
      <c r="ID1127" s="95"/>
      <c r="IE1127" s="95"/>
      <c r="IF1127" s="95"/>
      <c r="IG1127" s="95"/>
      <c r="IH1127" s="95"/>
      <c r="II1127" s="95"/>
      <c r="IJ1127" s="95"/>
      <c r="IK1127" s="95"/>
      <c r="IL1127" s="95"/>
      <c r="IM1127" s="95"/>
      <c r="IN1127" s="95"/>
      <c r="IO1127" s="95"/>
      <c r="IP1127" s="95"/>
      <c r="IQ1127" s="95"/>
      <c r="IR1127" s="95"/>
      <c r="IS1127" s="95"/>
      <c r="IT1127" s="95"/>
      <c r="IU1127" s="95"/>
      <c r="IV1127" s="95"/>
    </row>
    <row r="1128" spans="1:256" s="83" customFormat="1">
      <c r="A1128" s="98"/>
      <c r="B1128" s="149"/>
      <c r="C1128" s="15"/>
      <c r="D1128" s="19"/>
      <c r="E1128" s="98"/>
      <c r="F1128" s="199"/>
      <c r="G1128" s="184"/>
      <c r="H1128" s="183"/>
      <c r="I1128" s="183"/>
      <c r="J1128" s="183"/>
      <c r="K1128" s="95"/>
      <c r="L1128" s="95"/>
      <c r="M1128" s="95"/>
      <c r="N1128" s="95"/>
      <c r="O1128" s="95"/>
      <c r="P1128" s="95"/>
      <c r="Q1128" s="95"/>
      <c r="R1128" s="95"/>
      <c r="S1128" s="95"/>
      <c r="T1128" s="95"/>
      <c r="U1128" s="95"/>
      <c r="V1128" s="95"/>
      <c r="W1128" s="95"/>
      <c r="X1128" s="95"/>
      <c r="Y1128" s="95"/>
      <c r="Z1128" s="95"/>
      <c r="AA1128" s="95"/>
      <c r="AB1128" s="95"/>
      <c r="AC1128" s="95"/>
      <c r="AD1128" s="95"/>
      <c r="AE1128" s="95"/>
      <c r="AF1128" s="95"/>
      <c r="AG1128" s="95"/>
      <c r="AH1128" s="95"/>
      <c r="AI1128" s="95"/>
      <c r="AJ1128" s="95"/>
      <c r="AK1128" s="95"/>
      <c r="AL1128" s="95"/>
      <c r="AM1128" s="95"/>
      <c r="AN1128" s="95"/>
      <c r="AO1128" s="95"/>
      <c r="AP1128" s="95"/>
      <c r="AQ1128" s="95"/>
      <c r="AR1128" s="95"/>
      <c r="AS1128" s="95"/>
      <c r="AT1128" s="95"/>
      <c r="AU1128" s="95"/>
      <c r="AV1128" s="95"/>
      <c r="AW1128" s="95"/>
      <c r="AX1128" s="95"/>
      <c r="AY1128" s="95"/>
      <c r="AZ1128" s="95"/>
      <c r="BA1128" s="95"/>
      <c r="BB1128" s="95"/>
      <c r="BC1128" s="95"/>
      <c r="BD1128" s="95"/>
      <c r="BE1128" s="95"/>
      <c r="BF1128" s="95"/>
      <c r="BG1128" s="95"/>
      <c r="BH1128" s="95"/>
      <c r="BI1128" s="95"/>
      <c r="BJ1128" s="95"/>
      <c r="BK1128" s="95"/>
      <c r="BL1128" s="95"/>
      <c r="BM1128" s="95"/>
      <c r="BN1128" s="95"/>
      <c r="BO1128" s="95"/>
      <c r="BP1128" s="95"/>
      <c r="BQ1128" s="95"/>
      <c r="BR1128" s="95"/>
      <c r="BS1128" s="95"/>
      <c r="BT1128" s="95"/>
      <c r="BU1128" s="95"/>
      <c r="BV1128" s="95"/>
      <c r="BW1128" s="95"/>
      <c r="BX1128" s="95"/>
      <c r="BY1128" s="95"/>
      <c r="BZ1128" s="95"/>
      <c r="CA1128" s="95"/>
      <c r="CB1128" s="95"/>
      <c r="CC1128" s="95"/>
      <c r="CD1128" s="95"/>
      <c r="CE1128" s="95"/>
      <c r="CF1128" s="95"/>
      <c r="CG1128" s="95"/>
      <c r="CH1128" s="95"/>
      <c r="CI1128" s="95"/>
      <c r="CJ1128" s="95"/>
      <c r="CK1128" s="95"/>
      <c r="CL1128" s="95"/>
      <c r="CM1128" s="95"/>
      <c r="CN1128" s="95"/>
      <c r="CO1128" s="95"/>
      <c r="CP1128" s="95"/>
      <c r="CQ1128" s="95"/>
      <c r="CR1128" s="95"/>
      <c r="CS1128" s="95"/>
      <c r="CT1128" s="95"/>
      <c r="CU1128" s="95"/>
      <c r="CV1128" s="95"/>
      <c r="CW1128" s="95"/>
      <c r="CX1128" s="95"/>
      <c r="CY1128" s="95"/>
      <c r="CZ1128" s="95"/>
      <c r="DA1128" s="95"/>
      <c r="DB1128" s="95"/>
      <c r="DC1128" s="95"/>
      <c r="DD1128" s="95"/>
      <c r="DE1128" s="95"/>
      <c r="DF1128" s="95"/>
      <c r="DG1128" s="95"/>
      <c r="DH1128" s="95"/>
      <c r="DI1128" s="95"/>
      <c r="DJ1128" s="95"/>
      <c r="DK1128" s="95"/>
      <c r="DL1128" s="95"/>
      <c r="DM1128" s="95"/>
      <c r="DN1128" s="95"/>
      <c r="DO1128" s="95"/>
      <c r="DP1128" s="95"/>
      <c r="DQ1128" s="95"/>
      <c r="DR1128" s="95"/>
      <c r="DS1128" s="95"/>
      <c r="DT1128" s="95"/>
      <c r="DU1128" s="95"/>
      <c r="DV1128" s="95"/>
      <c r="DW1128" s="95"/>
      <c r="DX1128" s="95"/>
      <c r="DY1128" s="95"/>
      <c r="DZ1128" s="95"/>
      <c r="EA1128" s="95"/>
      <c r="EB1128" s="95"/>
      <c r="EC1128" s="95"/>
      <c r="ED1128" s="95"/>
      <c r="EE1128" s="95"/>
      <c r="EF1128" s="95"/>
      <c r="EG1128" s="95"/>
      <c r="EH1128" s="95"/>
      <c r="EI1128" s="95"/>
      <c r="EJ1128" s="95"/>
      <c r="EK1128" s="95"/>
      <c r="EL1128" s="95"/>
      <c r="EM1128" s="95"/>
      <c r="EN1128" s="95"/>
      <c r="EO1128" s="95"/>
      <c r="EP1128" s="95"/>
      <c r="EQ1128" s="95"/>
      <c r="ER1128" s="95"/>
      <c r="ES1128" s="95"/>
      <c r="ET1128" s="95"/>
      <c r="EU1128" s="95"/>
      <c r="EV1128" s="95"/>
      <c r="EW1128" s="95"/>
      <c r="EX1128" s="95"/>
      <c r="EY1128" s="95"/>
      <c r="EZ1128" s="95"/>
      <c r="FA1128" s="95"/>
      <c r="FB1128" s="95"/>
      <c r="FC1128" s="95"/>
      <c r="FD1128" s="95"/>
      <c r="FE1128" s="95"/>
      <c r="FF1128" s="95"/>
      <c r="FG1128" s="95"/>
      <c r="FH1128" s="95"/>
      <c r="FI1128" s="95"/>
      <c r="FJ1128" s="95"/>
      <c r="FK1128" s="95"/>
      <c r="FL1128" s="95"/>
      <c r="FM1128" s="95"/>
      <c r="FN1128" s="95"/>
      <c r="FO1128" s="95"/>
      <c r="FP1128" s="95"/>
      <c r="FQ1128" s="95"/>
      <c r="FR1128" s="95"/>
      <c r="FS1128" s="95"/>
      <c r="FT1128" s="95"/>
      <c r="FU1128" s="95"/>
      <c r="FV1128" s="95"/>
      <c r="FW1128" s="95"/>
      <c r="FX1128" s="95"/>
      <c r="FY1128" s="95"/>
      <c r="FZ1128" s="95"/>
      <c r="GA1128" s="95"/>
      <c r="GB1128" s="95"/>
      <c r="GC1128" s="95"/>
      <c r="GD1128" s="95"/>
      <c r="GE1128" s="95"/>
      <c r="GF1128" s="95"/>
      <c r="GG1128" s="95"/>
      <c r="GH1128" s="95"/>
      <c r="GI1128" s="95"/>
      <c r="GJ1128" s="95"/>
      <c r="GK1128" s="95"/>
      <c r="GL1128" s="95"/>
      <c r="GM1128" s="95"/>
      <c r="GN1128" s="95"/>
      <c r="GO1128" s="95"/>
      <c r="GP1128" s="95"/>
      <c r="GQ1128" s="95"/>
      <c r="GR1128" s="95"/>
      <c r="GS1128" s="95"/>
      <c r="GT1128" s="95"/>
      <c r="GU1128" s="95"/>
      <c r="GV1128" s="95"/>
      <c r="GW1128" s="95"/>
      <c r="GX1128" s="95"/>
      <c r="GY1128" s="95"/>
      <c r="GZ1128" s="95"/>
      <c r="HA1128" s="95"/>
      <c r="HB1128" s="95"/>
      <c r="HC1128" s="95"/>
      <c r="HD1128" s="95"/>
      <c r="HE1128" s="95"/>
      <c r="HF1128" s="95"/>
      <c r="HG1128" s="95"/>
      <c r="HH1128" s="95"/>
      <c r="HI1128" s="95"/>
      <c r="HJ1128" s="95"/>
      <c r="HK1128" s="95"/>
      <c r="HL1128" s="95"/>
      <c r="HM1128" s="95"/>
      <c r="HN1128" s="95"/>
      <c r="HO1128" s="95"/>
      <c r="HP1128" s="95"/>
      <c r="HQ1128" s="95"/>
      <c r="HR1128" s="95"/>
      <c r="HS1128" s="95"/>
      <c r="HT1128" s="95"/>
      <c r="HU1128" s="95"/>
      <c r="HV1128" s="95"/>
      <c r="HW1128" s="95"/>
      <c r="HX1128" s="95"/>
      <c r="HY1128" s="95"/>
      <c r="HZ1128" s="95"/>
      <c r="IA1128" s="95"/>
      <c r="IB1128" s="95"/>
      <c r="IC1128" s="95"/>
      <c r="ID1128" s="95"/>
      <c r="IE1128" s="95"/>
      <c r="IF1128" s="95"/>
      <c r="IG1128" s="95"/>
      <c r="IH1128" s="95"/>
      <c r="II1128" s="95"/>
      <c r="IJ1128" s="95"/>
      <c r="IK1128" s="95"/>
      <c r="IL1128" s="95"/>
      <c r="IM1128" s="95"/>
      <c r="IN1128" s="95"/>
      <c r="IO1128" s="95"/>
      <c r="IP1128" s="95"/>
      <c r="IQ1128" s="95"/>
      <c r="IR1128" s="95"/>
      <c r="IS1128" s="95"/>
      <c r="IT1128" s="95"/>
      <c r="IU1128" s="95"/>
      <c r="IV1128" s="95"/>
    </row>
    <row r="1129" spans="1:256" s="83" customFormat="1">
      <c r="A1129" s="98"/>
      <c r="B1129" s="149"/>
      <c r="C1129" s="15"/>
      <c r="D1129" s="19"/>
      <c r="E1129" s="98"/>
      <c r="F1129" s="199"/>
      <c r="G1129" s="184"/>
      <c r="H1129" s="183"/>
      <c r="I1129" s="183"/>
      <c r="J1129" s="183"/>
      <c r="K1129" s="95"/>
      <c r="L1129" s="95"/>
      <c r="M1129" s="95"/>
      <c r="N1129" s="95"/>
      <c r="O1129" s="95"/>
      <c r="P1129" s="95"/>
      <c r="Q1129" s="95"/>
      <c r="R1129" s="95"/>
      <c r="S1129" s="95"/>
      <c r="T1129" s="95"/>
      <c r="U1129" s="95"/>
      <c r="V1129" s="95"/>
      <c r="W1129" s="95"/>
      <c r="X1129" s="95"/>
      <c r="Y1129" s="95"/>
      <c r="Z1129" s="95"/>
      <c r="AA1129" s="95"/>
      <c r="AB1129" s="95"/>
      <c r="AC1129" s="95"/>
      <c r="AD1129" s="95"/>
      <c r="AE1129" s="95"/>
      <c r="AF1129" s="95"/>
      <c r="AG1129" s="95"/>
      <c r="AH1129" s="95"/>
      <c r="AI1129" s="95"/>
      <c r="AJ1129" s="95"/>
      <c r="AK1129" s="95"/>
      <c r="AL1129" s="95"/>
      <c r="AM1129" s="95"/>
      <c r="AN1129" s="95"/>
      <c r="AO1129" s="95"/>
      <c r="AP1129" s="95"/>
      <c r="AQ1129" s="95"/>
      <c r="AR1129" s="95"/>
      <c r="AS1129" s="95"/>
      <c r="AT1129" s="95"/>
      <c r="AU1129" s="95"/>
      <c r="AV1129" s="95"/>
      <c r="AW1129" s="95"/>
      <c r="AX1129" s="95"/>
      <c r="AY1129" s="95"/>
      <c r="AZ1129" s="95"/>
      <c r="BA1129" s="95"/>
      <c r="BB1129" s="95"/>
      <c r="BC1129" s="95"/>
      <c r="BD1129" s="95"/>
      <c r="BE1129" s="95"/>
      <c r="BF1129" s="95"/>
      <c r="BG1129" s="95"/>
      <c r="BH1129" s="95"/>
      <c r="BI1129" s="95"/>
      <c r="BJ1129" s="95"/>
      <c r="BK1129" s="95"/>
      <c r="BL1129" s="95"/>
      <c r="BM1129" s="95"/>
      <c r="BN1129" s="95"/>
      <c r="BO1129" s="95"/>
      <c r="BP1129" s="95"/>
      <c r="BQ1129" s="95"/>
      <c r="BR1129" s="95"/>
      <c r="BS1129" s="95"/>
      <c r="BT1129" s="95"/>
      <c r="BU1129" s="95"/>
      <c r="BV1129" s="95"/>
      <c r="BW1129" s="95"/>
      <c r="BX1129" s="95"/>
      <c r="BY1129" s="95"/>
      <c r="BZ1129" s="95"/>
      <c r="CA1129" s="95"/>
      <c r="CB1129" s="95"/>
      <c r="CC1129" s="95"/>
      <c r="CD1129" s="95"/>
      <c r="CE1129" s="95"/>
      <c r="CF1129" s="95"/>
      <c r="CG1129" s="95"/>
      <c r="CH1129" s="95"/>
      <c r="CI1129" s="95"/>
      <c r="CJ1129" s="95"/>
      <c r="CK1129" s="95"/>
      <c r="CL1129" s="95"/>
      <c r="CM1129" s="95"/>
      <c r="CN1129" s="95"/>
      <c r="CO1129" s="95"/>
      <c r="CP1129" s="95"/>
      <c r="CQ1129" s="95"/>
      <c r="CR1129" s="95"/>
      <c r="CS1129" s="95"/>
      <c r="CT1129" s="95"/>
      <c r="CU1129" s="95"/>
      <c r="CV1129" s="95"/>
      <c r="CW1129" s="95"/>
      <c r="CX1129" s="95"/>
      <c r="CY1129" s="95"/>
      <c r="CZ1129" s="95"/>
      <c r="DA1129" s="95"/>
      <c r="DB1129" s="95"/>
      <c r="DC1129" s="95"/>
      <c r="DD1129" s="95"/>
      <c r="DE1129" s="95"/>
      <c r="DF1129" s="95"/>
      <c r="DG1129" s="95"/>
      <c r="DH1129" s="95"/>
      <c r="DI1129" s="95"/>
      <c r="DJ1129" s="95"/>
      <c r="DK1129" s="95"/>
      <c r="DL1129" s="95"/>
      <c r="DM1129" s="95"/>
      <c r="DN1129" s="95"/>
      <c r="DO1129" s="95"/>
      <c r="DP1129" s="95"/>
      <c r="DQ1129" s="95"/>
      <c r="DR1129" s="95"/>
      <c r="DS1129" s="95"/>
      <c r="DT1129" s="95"/>
      <c r="DU1129" s="95"/>
      <c r="DV1129" s="95"/>
      <c r="DW1129" s="95"/>
      <c r="DX1129" s="95"/>
      <c r="DY1129" s="95"/>
      <c r="DZ1129" s="95"/>
      <c r="EA1129" s="95"/>
      <c r="EB1129" s="95"/>
      <c r="EC1129" s="95"/>
      <c r="ED1129" s="95"/>
      <c r="EE1129" s="95"/>
      <c r="EF1129" s="95"/>
      <c r="EG1129" s="95"/>
      <c r="EH1129" s="95"/>
      <c r="EI1129" s="95"/>
      <c r="EJ1129" s="95"/>
      <c r="EK1129" s="95"/>
      <c r="EL1129" s="95"/>
      <c r="EM1129" s="95"/>
      <c r="EN1129" s="95"/>
      <c r="EO1129" s="95"/>
      <c r="EP1129" s="95"/>
      <c r="EQ1129" s="95"/>
      <c r="ER1129" s="95"/>
      <c r="ES1129" s="95"/>
      <c r="ET1129" s="95"/>
      <c r="EU1129" s="95"/>
      <c r="EV1129" s="95"/>
      <c r="EW1129" s="95"/>
      <c r="EX1129" s="95"/>
      <c r="EY1129" s="95"/>
      <c r="EZ1129" s="95"/>
      <c r="FA1129" s="95"/>
      <c r="FB1129" s="95"/>
      <c r="FC1129" s="95"/>
      <c r="FD1129" s="95"/>
      <c r="FE1129" s="95"/>
      <c r="FF1129" s="95"/>
      <c r="FG1129" s="95"/>
      <c r="FH1129" s="95"/>
      <c r="FI1129" s="95"/>
      <c r="FJ1129" s="95"/>
      <c r="FK1129" s="95"/>
      <c r="FL1129" s="95"/>
      <c r="FM1129" s="95"/>
      <c r="FN1129" s="95"/>
      <c r="FO1129" s="95"/>
      <c r="FP1129" s="95"/>
      <c r="FQ1129" s="95"/>
      <c r="FR1129" s="95"/>
      <c r="FS1129" s="95"/>
      <c r="FT1129" s="95"/>
      <c r="FU1129" s="95"/>
      <c r="FV1129" s="95"/>
      <c r="FW1129" s="95"/>
      <c r="FX1129" s="95"/>
      <c r="FY1129" s="95"/>
      <c r="FZ1129" s="95"/>
      <c r="GA1129" s="95"/>
      <c r="GB1129" s="95"/>
      <c r="GC1129" s="95"/>
      <c r="GD1129" s="95"/>
      <c r="GE1129" s="95"/>
      <c r="GF1129" s="95"/>
      <c r="GG1129" s="95"/>
      <c r="GH1129" s="95"/>
      <c r="GI1129" s="95"/>
      <c r="GJ1129" s="95"/>
      <c r="GK1129" s="95"/>
      <c r="GL1129" s="95"/>
      <c r="GM1129" s="95"/>
      <c r="GN1129" s="95"/>
      <c r="GO1129" s="95"/>
      <c r="GP1129" s="95"/>
      <c r="GQ1129" s="95"/>
      <c r="GR1129" s="95"/>
      <c r="GS1129" s="95"/>
      <c r="GT1129" s="95"/>
      <c r="GU1129" s="95"/>
      <c r="GV1129" s="95"/>
      <c r="GW1129" s="95"/>
      <c r="GX1129" s="95"/>
      <c r="GY1129" s="95"/>
      <c r="GZ1129" s="95"/>
      <c r="HA1129" s="95"/>
      <c r="HB1129" s="95"/>
      <c r="HC1129" s="95"/>
      <c r="HD1129" s="95"/>
      <c r="HE1129" s="95"/>
      <c r="HF1129" s="95"/>
      <c r="HG1129" s="95"/>
      <c r="HH1129" s="95"/>
      <c r="HI1129" s="95"/>
      <c r="HJ1129" s="95"/>
      <c r="HK1129" s="95"/>
      <c r="HL1129" s="95"/>
      <c r="HM1129" s="95"/>
      <c r="HN1129" s="95"/>
      <c r="HO1129" s="95"/>
      <c r="HP1129" s="95"/>
      <c r="HQ1129" s="95"/>
      <c r="HR1129" s="95"/>
      <c r="HS1129" s="95"/>
      <c r="HT1129" s="95"/>
      <c r="HU1129" s="95"/>
      <c r="HV1129" s="95"/>
      <c r="HW1129" s="95"/>
      <c r="HX1129" s="95"/>
      <c r="HY1129" s="95"/>
      <c r="HZ1129" s="95"/>
      <c r="IA1129" s="95"/>
      <c r="IB1129" s="95"/>
      <c r="IC1129" s="95"/>
      <c r="ID1129" s="95"/>
      <c r="IE1129" s="95"/>
      <c r="IF1129" s="95"/>
      <c r="IG1129" s="95"/>
      <c r="IH1129" s="95"/>
      <c r="II1129" s="95"/>
      <c r="IJ1129" s="95"/>
      <c r="IK1129" s="95"/>
      <c r="IL1129" s="95"/>
      <c r="IM1129" s="95"/>
      <c r="IN1129" s="95"/>
      <c r="IO1129" s="95"/>
      <c r="IP1129" s="95"/>
      <c r="IQ1129" s="95"/>
      <c r="IR1129" s="95"/>
      <c r="IS1129" s="95"/>
      <c r="IT1129" s="95"/>
      <c r="IU1129" s="95"/>
      <c r="IV1129" s="95"/>
    </row>
    <row r="1130" spans="1:256" s="83" customFormat="1">
      <c r="A1130" s="98"/>
      <c r="B1130" s="149"/>
      <c r="C1130" s="15"/>
      <c r="D1130" s="19"/>
      <c r="E1130" s="98"/>
      <c r="F1130" s="199"/>
      <c r="G1130" s="184"/>
      <c r="H1130" s="183"/>
      <c r="I1130" s="183"/>
      <c r="J1130" s="183"/>
      <c r="K1130" s="95"/>
      <c r="L1130" s="95"/>
      <c r="M1130" s="95"/>
      <c r="N1130" s="95"/>
      <c r="O1130" s="95"/>
      <c r="P1130" s="95"/>
      <c r="Q1130" s="95"/>
      <c r="R1130" s="95"/>
      <c r="S1130" s="95"/>
      <c r="T1130" s="95"/>
      <c r="U1130" s="95"/>
      <c r="V1130" s="95"/>
      <c r="W1130" s="95"/>
      <c r="X1130" s="95"/>
      <c r="Y1130" s="95"/>
      <c r="Z1130" s="95"/>
      <c r="AA1130" s="95"/>
      <c r="AB1130" s="95"/>
      <c r="AC1130" s="95"/>
      <c r="AD1130" s="95"/>
      <c r="AE1130" s="95"/>
      <c r="AF1130" s="95"/>
      <c r="AG1130" s="95"/>
      <c r="AH1130" s="95"/>
      <c r="AI1130" s="95"/>
      <c r="AJ1130" s="95"/>
      <c r="AK1130" s="95"/>
      <c r="AL1130" s="95"/>
      <c r="AM1130" s="95"/>
      <c r="AN1130" s="95"/>
      <c r="AO1130" s="95"/>
      <c r="AP1130" s="95"/>
      <c r="AQ1130" s="95"/>
      <c r="AR1130" s="95"/>
      <c r="AS1130" s="95"/>
      <c r="AT1130" s="95"/>
      <c r="AU1130" s="95"/>
      <c r="AV1130" s="95"/>
      <c r="AW1130" s="95"/>
      <c r="AX1130" s="95"/>
      <c r="AY1130" s="95"/>
      <c r="AZ1130" s="95"/>
      <c r="BA1130" s="95"/>
      <c r="BB1130" s="95"/>
      <c r="BC1130" s="95"/>
      <c r="BD1130" s="95"/>
      <c r="BE1130" s="95"/>
      <c r="BF1130" s="95"/>
      <c r="BG1130" s="95"/>
      <c r="BH1130" s="95"/>
      <c r="BI1130" s="95"/>
      <c r="BJ1130" s="95"/>
      <c r="BK1130" s="95"/>
      <c r="BL1130" s="95"/>
      <c r="BM1130" s="95"/>
      <c r="BN1130" s="95"/>
      <c r="BO1130" s="95"/>
      <c r="BP1130" s="95"/>
      <c r="BQ1130" s="95"/>
      <c r="BR1130" s="95"/>
      <c r="BS1130" s="95"/>
      <c r="BT1130" s="95"/>
      <c r="BU1130" s="95"/>
      <c r="BV1130" s="95"/>
      <c r="BW1130" s="95"/>
      <c r="BX1130" s="95"/>
      <c r="BY1130" s="95"/>
      <c r="BZ1130" s="95"/>
      <c r="CA1130" s="95"/>
      <c r="CB1130" s="95"/>
      <c r="CC1130" s="95"/>
      <c r="CD1130" s="95"/>
      <c r="CE1130" s="95"/>
      <c r="CF1130" s="95"/>
      <c r="CG1130" s="95"/>
      <c r="CH1130" s="95"/>
      <c r="CI1130" s="95"/>
      <c r="CJ1130" s="95"/>
      <c r="CK1130" s="95"/>
      <c r="CL1130" s="95"/>
      <c r="CM1130" s="95"/>
      <c r="CN1130" s="95"/>
      <c r="CO1130" s="95"/>
      <c r="CP1130" s="95"/>
      <c r="CQ1130" s="95"/>
      <c r="CR1130" s="95"/>
      <c r="CS1130" s="95"/>
      <c r="CT1130" s="95"/>
      <c r="CU1130" s="95"/>
      <c r="CV1130" s="95"/>
      <c r="CW1130" s="95"/>
      <c r="CX1130" s="95"/>
      <c r="CY1130" s="95"/>
      <c r="CZ1130" s="95"/>
      <c r="DA1130" s="95"/>
      <c r="DB1130" s="95"/>
      <c r="DC1130" s="95"/>
      <c r="DD1130" s="95"/>
      <c r="DE1130" s="95"/>
      <c r="DF1130" s="95"/>
      <c r="DG1130" s="95"/>
      <c r="DH1130" s="95"/>
      <c r="DI1130" s="95"/>
      <c r="DJ1130" s="95"/>
      <c r="DK1130" s="95"/>
      <c r="DL1130" s="95"/>
      <c r="DM1130" s="95"/>
      <c r="DN1130" s="95"/>
      <c r="DO1130" s="95"/>
      <c r="DP1130" s="95"/>
      <c r="DQ1130" s="95"/>
      <c r="DR1130" s="95"/>
      <c r="DS1130" s="95"/>
      <c r="DT1130" s="95"/>
      <c r="DU1130" s="95"/>
      <c r="DV1130" s="95"/>
      <c r="DW1130" s="95"/>
      <c r="DX1130" s="95"/>
      <c r="DY1130" s="95"/>
      <c r="DZ1130" s="95"/>
      <c r="EA1130" s="95"/>
      <c r="EB1130" s="95"/>
      <c r="EC1130" s="95"/>
      <c r="ED1130" s="95"/>
      <c r="EE1130" s="95"/>
      <c r="EF1130" s="95"/>
      <c r="EG1130" s="95"/>
      <c r="EH1130" s="95"/>
      <c r="EI1130" s="95"/>
      <c r="EJ1130" s="95"/>
      <c r="EK1130" s="95"/>
      <c r="EL1130" s="95"/>
      <c r="EM1130" s="95"/>
      <c r="EN1130" s="95"/>
      <c r="EO1130" s="95"/>
      <c r="EP1130" s="95"/>
      <c r="EQ1130" s="95"/>
      <c r="ER1130" s="95"/>
      <c r="ES1130" s="95"/>
      <c r="ET1130" s="95"/>
      <c r="EU1130" s="95"/>
      <c r="EV1130" s="95"/>
      <c r="EW1130" s="95"/>
      <c r="EX1130" s="95"/>
      <c r="EY1130" s="95"/>
      <c r="EZ1130" s="95"/>
      <c r="FA1130" s="95"/>
      <c r="FB1130" s="95"/>
      <c r="FC1130" s="95"/>
      <c r="FD1130" s="95"/>
      <c r="FE1130" s="95"/>
      <c r="FF1130" s="95"/>
      <c r="FG1130" s="95"/>
      <c r="FH1130" s="95"/>
      <c r="FI1130" s="95"/>
      <c r="FJ1130" s="95"/>
      <c r="FK1130" s="95"/>
      <c r="FL1130" s="95"/>
      <c r="FM1130" s="95"/>
      <c r="FN1130" s="95"/>
      <c r="FO1130" s="95"/>
      <c r="FP1130" s="95"/>
      <c r="FQ1130" s="95"/>
      <c r="FR1130" s="95"/>
      <c r="FS1130" s="95"/>
      <c r="FT1130" s="95"/>
      <c r="FU1130" s="95"/>
      <c r="FV1130" s="95"/>
      <c r="FW1130" s="95"/>
      <c r="FX1130" s="95"/>
      <c r="FY1130" s="95"/>
      <c r="FZ1130" s="95"/>
      <c r="GA1130" s="95"/>
      <c r="GB1130" s="95"/>
      <c r="GC1130" s="95"/>
      <c r="GD1130" s="95"/>
      <c r="GE1130" s="95"/>
      <c r="GF1130" s="95"/>
      <c r="GG1130" s="95"/>
      <c r="GH1130" s="95"/>
      <c r="GI1130" s="95"/>
      <c r="GJ1130" s="95"/>
      <c r="GK1130" s="95"/>
      <c r="GL1130" s="95"/>
      <c r="GM1130" s="95"/>
      <c r="GN1130" s="95"/>
      <c r="GO1130" s="95"/>
      <c r="GP1130" s="95"/>
      <c r="GQ1130" s="95"/>
      <c r="GR1130" s="95"/>
      <c r="GS1130" s="95"/>
      <c r="GT1130" s="95"/>
      <c r="GU1130" s="95"/>
      <c r="GV1130" s="95"/>
      <c r="GW1130" s="95"/>
      <c r="GX1130" s="95"/>
      <c r="GY1130" s="95"/>
      <c r="GZ1130" s="95"/>
      <c r="HA1130" s="95"/>
      <c r="HB1130" s="95"/>
      <c r="HC1130" s="95"/>
      <c r="HD1130" s="95"/>
      <c r="HE1130" s="95"/>
      <c r="HF1130" s="95"/>
      <c r="HG1130" s="95"/>
      <c r="HH1130" s="95"/>
      <c r="HI1130" s="95"/>
      <c r="HJ1130" s="95"/>
      <c r="HK1130" s="95"/>
      <c r="HL1130" s="95"/>
      <c r="HM1130" s="95"/>
      <c r="HN1130" s="95"/>
      <c r="HO1130" s="95"/>
      <c r="HP1130" s="95"/>
      <c r="HQ1130" s="95"/>
      <c r="HR1130" s="95"/>
      <c r="HS1130" s="95"/>
      <c r="HT1130" s="95"/>
      <c r="HU1130" s="95"/>
      <c r="HV1130" s="95"/>
      <c r="HW1130" s="95"/>
      <c r="HX1130" s="95"/>
      <c r="HY1130" s="95"/>
      <c r="HZ1130" s="95"/>
      <c r="IA1130" s="95"/>
      <c r="IB1130" s="95"/>
      <c r="IC1130" s="95"/>
      <c r="ID1130" s="95"/>
      <c r="IE1130" s="95"/>
      <c r="IF1130" s="95"/>
      <c r="IG1130" s="95"/>
      <c r="IH1130" s="95"/>
      <c r="II1130" s="95"/>
      <c r="IJ1130" s="95"/>
      <c r="IK1130" s="95"/>
      <c r="IL1130" s="95"/>
      <c r="IM1130" s="95"/>
      <c r="IN1130" s="95"/>
      <c r="IO1130" s="95"/>
      <c r="IP1130" s="95"/>
      <c r="IQ1130" s="95"/>
      <c r="IR1130" s="95"/>
      <c r="IS1130" s="95"/>
      <c r="IT1130" s="95"/>
      <c r="IU1130" s="95"/>
      <c r="IV1130" s="95"/>
    </row>
    <row r="1131" spans="1:256" s="83" customFormat="1">
      <c r="A1131" s="98"/>
      <c r="B1131" s="149"/>
      <c r="C1131" s="15"/>
      <c r="D1131" s="19"/>
      <c r="E1131" s="98"/>
      <c r="F1131" s="199"/>
      <c r="G1131" s="184"/>
      <c r="H1131" s="183"/>
      <c r="I1131" s="183"/>
      <c r="J1131" s="183"/>
      <c r="K1131" s="95"/>
      <c r="L1131" s="95"/>
      <c r="M1131" s="95"/>
      <c r="N1131" s="95"/>
      <c r="O1131" s="95"/>
      <c r="P1131" s="95"/>
      <c r="Q1131" s="95"/>
      <c r="R1131" s="95"/>
      <c r="S1131" s="95"/>
      <c r="T1131" s="95"/>
      <c r="U1131" s="95"/>
      <c r="V1131" s="95"/>
      <c r="W1131" s="95"/>
      <c r="X1131" s="95"/>
      <c r="Y1131" s="95"/>
      <c r="Z1131" s="95"/>
      <c r="AA1131" s="95"/>
      <c r="AB1131" s="95"/>
      <c r="AC1131" s="95"/>
      <c r="AD1131" s="95"/>
      <c r="AE1131" s="95"/>
      <c r="AF1131" s="95"/>
      <c r="AG1131" s="95"/>
      <c r="AH1131" s="95"/>
      <c r="AI1131" s="95"/>
      <c r="AJ1131" s="95"/>
      <c r="AK1131" s="95"/>
      <c r="AL1131" s="95"/>
      <c r="AM1131" s="95"/>
      <c r="AN1131" s="95"/>
      <c r="AO1131" s="95"/>
      <c r="AP1131" s="95"/>
      <c r="AQ1131" s="95"/>
      <c r="AR1131" s="95"/>
      <c r="AS1131" s="95"/>
      <c r="AT1131" s="95"/>
      <c r="AU1131" s="95"/>
      <c r="AV1131" s="95"/>
      <c r="AW1131" s="95"/>
      <c r="AX1131" s="95"/>
      <c r="AY1131" s="95"/>
      <c r="AZ1131" s="95"/>
      <c r="BA1131" s="95"/>
      <c r="BB1131" s="95"/>
      <c r="BC1131" s="95"/>
      <c r="BD1131" s="95"/>
      <c r="BE1131" s="95"/>
      <c r="BF1131" s="95"/>
      <c r="BG1131" s="95"/>
      <c r="BH1131" s="95"/>
      <c r="BI1131" s="95"/>
      <c r="BJ1131" s="95"/>
      <c r="BK1131" s="95"/>
      <c r="BL1131" s="95"/>
      <c r="BM1131" s="95"/>
      <c r="BN1131" s="95"/>
      <c r="BO1131" s="95"/>
      <c r="BP1131" s="95"/>
      <c r="BQ1131" s="95"/>
      <c r="BR1131" s="95"/>
      <c r="BS1131" s="95"/>
      <c r="BT1131" s="95"/>
      <c r="BU1131" s="95"/>
      <c r="BV1131" s="95"/>
      <c r="BW1131" s="95"/>
      <c r="BX1131" s="95"/>
      <c r="BY1131" s="95"/>
      <c r="BZ1131" s="95"/>
      <c r="CA1131" s="95"/>
      <c r="CB1131" s="95"/>
      <c r="CC1131" s="95"/>
      <c r="CD1131" s="95"/>
      <c r="CE1131" s="95"/>
      <c r="CF1131" s="95"/>
      <c r="CG1131" s="95"/>
      <c r="CH1131" s="95"/>
      <c r="CI1131" s="95"/>
      <c r="CJ1131" s="95"/>
      <c r="CK1131" s="95"/>
      <c r="CL1131" s="95"/>
      <c r="CM1131" s="95"/>
      <c r="CN1131" s="95"/>
      <c r="CO1131" s="95"/>
      <c r="CP1131" s="95"/>
      <c r="CQ1131" s="95"/>
      <c r="CR1131" s="95"/>
      <c r="CS1131" s="95"/>
      <c r="CT1131" s="95"/>
      <c r="CU1131" s="95"/>
      <c r="CV1131" s="95"/>
      <c r="CW1131" s="95"/>
      <c r="CX1131" s="95"/>
      <c r="CY1131" s="95"/>
      <c r="CZ1131" s="95"/>
      <c r="DA1131" s="95"/>
      <c r="DB1131" s="95"/>
      <c r="DC1131" s="95"/>
      <c r="DD1131" s="95"/>
      <c r="DE1131" s="95"/>
      <c r="DF1131" s="95"/>
      <c r="DG1131" s="95"/>
      <c r="DH1131" s="95"/>
      <c r="DI1131" s="95"/>
      <c r="DJ1131" s="95"/>
      <c r="DK1131" s="95"/>
      <c r="DL1131" s="95"/>
      <c r="DM1131" s="95"/>
      <c r="DN1131" s="95"/>
      <c r="DO1131" s="95"/>
      <c r="DP1131" s="95"/>
      <c r="DQ1131" s="95"/>
      <c r="DR1131" s="95"/>
      <c r="DS1131" s="95"/>
      <c r="DT1131" s="95"/>
      <c r="DU1131" s="95"/>
      <c r="DV1131" s="95"/>
      <c r="DW1131" s="95"/>
      <c r="DX1131" s="95"/>
      <c r="DY1131" s="95"/>
      <c r="DZ1131" s="95"/>
      <c r="EA1131" s="95"/>
      <c r="EB1131" s="95"/>
      <c r="EC1131" s="95"/>
      <c r="ED1131" s="95"/>
      <c r="EE1131" s="95"/>
      <c r="EF1131" s="95"/>
      <c r="EG1131" s="95"/>
      <c r="EH1131" s="95"/>
      <c r="EI1131" s="95"/>
      <c r="EJ1131" s="95"/>
      <c r="EK1131" s="95"/>
      <c r="EL1131" s="95"/>
      <c r="EM1131" s="95"/>
      <c r="EN1131" s="95"/>
      <c r="EO1131" s="95"/>
      <c r="EP1131" s="95"/>
      <c r="EQ1131" s="95"/>
      <c r="ER1131" s="95"/>
      <c r="ES1131" s="95"/>
      <c r="ET1131" s="95"/>
      <c r="EU1131" s="95"/>
      <c r="EV1131" s="95"/>
      <c r="EW1131" s="95"/>
      <c r="EX1131" s="95"/>
      <c r="EY1131" s="95"/>
      <c r="EZ1131" s="95"/>
      <c r="FA1131" s="95"/>
      <c r="FB1131" s="95"/>
      <c r="FC1131" s="95"/>
      <c r="FD1131" s="95"/>
      <c r="FE1131" s="95"/>
      <c r="FF1131" s="95"/>
      <c r="FG1131" s="95"/>
      <c r="FH1131" s="95"/>
      <c r="FI1131" s="95"/>
      <c r="FJ1131" s="95"/>
      <c r="FK1131" s="95"/>
      <c r="FL1131" s="95"/>
      <c r="FM1131" s="95"/>
      <c r="FN1131" s="95"/>
      <c r="FO1131" s="95"/>
      <c r="FP1131" s="95"/>
      <c r="FQ1131" s="95"/>
      <c r="FR1131" s="95"/>
      <c r="FS1131" s="95"/>
      <c r="FT1131" s="95"/>
      <c r="FU1131" s="95"/>
      <c r="FV1131" s="95"/>
      <c r="FW1131" s="95"/>
      <c r="FX1131" s="95"/>
      <c r="FY1131" s="95"/>
      <c r="FZ1131" s="95"/>
      <c r="GA1131" s="95"/>
      <c r="GB1131" s="95"/>
      <c r="GC1131" s="95"/>
      <c r="GD1131" s="95"/>
      <c r="GE1131" s="95"/>
      <c r="GF1131" s="95"/>
      <c r="GG1131" s="95"/>
      <c r="GH1131" s="95"/>
      <c r="GI1131" s="95"/>
      <c r="GJ1131" s="95"/>
      <c r="GK1131" s="95"/>
      <c r="GL1131" s="95"/>
      <c r="GM1131" s="95"/>
      <c r="GN1131" s="95"/>
      <c r="GO1131" s="95"/>
      <c r="GP1131" s="95"/>
      <c r="GQ1131" s="95"/>
      <c r="GR1131" s="95"/>
      <c r="GS1131" s="95"/>
      <c r="GT1131" s="95"/>
      <c r="GU1131" s="95"/>
      <c r="GV1131" s="95"/>
      <c r="GW1131" s="95"/>
      <c r="GX1131" s="95"/>
      <c r="GY1131" s="95"/>
      <c r="GZ1131" s="95"/>
      <c r="HA1131" s="95"/>
      <c r="HB1131" s="95"/>
      <c r="HC1131" s="95"/>
      <c r="HD1131" s="95"/>
      <c r="HE1131" s="95"/>
      <c r="HF1131" s="95"/>
      <c r="HG1131" s="95"/>
      <c r="HH1131" s="95"/>
      <c r="HI1131" s="95"/>
      <c r="HJ1131" s="95"/>
      <c r="HK1131" s="95"/>
      <c r="HL1131" s="95"/>
      <c r="HM1131" s="95"/>
      <c r="HN1131" s="95"/>
      <c r="HO1131" s="95"/>
      <c r="HP1131" s="95"/>
      <c r="HQ1131" s="95"/>
      <c r="HR1131" s="95"/>
      <c r="HS1131" s="95"/>
      <c r="HT1131" s="95"/>
      <c r="HU1131" s="95"/>
      <c r="HV1131" s="95"/>
      <c r="HW1131" s="95"/>
      <c r="HX1131" s="95"/>
      <c r="HY1131" s="95"/>
      <c r="HZ1131" s="95"/>
      <c r="IA1131" s="95"/>
      <c r="IB1131" s="95"/>
      <c r="IC1131" s="95"/>
      <c r="ID1131" s="95"/>
      <c r="IE1131" s="95"/>
      <c r="IF1131" s="95"/>
      <c r="IG1131" s="95"/>
      <c r="IH1131" s="95"/>
      <c r="II1131" s="95"/>
      <c r="IJ1131" s="95"/>
      <c r="IK1131" s="95"/>
      <c r="IL1131" s="95"/>
      <c r="IM1131" s="95"/>
      <c r="IN1131" s="95"/>
      <c r="IO1131" s="95"/>
      <c r="IP1131" s="95"/>
      <c r="IQ1131" s="95"/>
      <c r="IR1131" s="95"/>
      <c r="IS1131" s="95"/>
      <c r="IT1131" s="95"/>
      <c r="IU1131" s="95"/>
      <c r="IV1131" s="95"/>
    </row>
    <row r="1132" spans="1:256" s="6" customFormat="1">
      <c r="A1132" s="19"/>
      <c r="B1132" s="15"/>
      <c r="C1132" s="15"/>
      <c r="D1132" s="19"/>
      <c r="E1132" s="19"/>
      <c r="F1132" s="61"/>
      <c r="G1132" s="62"/>
      <c r="H1132" s="17"/>
      <c r="I1132" s="17"/>
      <c r="J1132" s="17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  <c r="CA1132" s="2"/>
      <c r="CB1132" s="2"/>
      <c r="CC1132" s="2"/>
      <c r="CD1132" s="2"/>
      <c r="CE1132" s="2"/>
      <c r="CF1132" s="2"/>
      <c r="CG1132" s="2"/>
      <c r="CH1132" s="2"/>
      <c r="CI1132" s="2"/>
      <c r="CJ1132" s="2"/>
      <c r="CK1132" s="2"/>
      <c r="CL1132" s="2"/>
      <c r="CM1132" s="2"/>
      <c r="CN1132" s="2"/>
      <c r="CO1132" s="2"/>
      <c r="CP1132" s="2"/>
      <c r="CQ1132" s="2"/>
      <c r="CR1132" s="2"/>
      <c r="CS1132" s="2"/>
      <c r="CT1132" s="2"/>
      <c r="CU1132" s="2"/>
      <c r="CV1132" s="2"/>
      <c r="CW1132" s="2"/>
      <c r="CX1132" s="2"/>
      <c r="CY1132" s="2"/>
      <c r="CZ1132" s="2"/>
      <c r="DA1132" s="2"/>
      <c r="DB1132" s="2"/>
      <c r="DC1132" s="2"/>
      <c r="DD1132" s="2"/>
      <c r="DE1132" s="2"/>
      <c r="DF1132" s="2"/>
      <c r="DG1132" s="2"/>
      <c r="DH1132" s="2"/>
      <c r="DI1132" s="2"/>
      <c r="DJ1132" s="2"/>
      <c r="DK1132" s="2"/>
      <c r="DL1132" s="2"/>
      <c r="DM1132" s="2"/>
      <c r="DN1132" s="2"/>
      <c r="DO1132" s="2"/>
      <c r="DP1132" s="2"/>
      <c r="DQ1132" s="2"/>
      <c r="DR1132" s="2"/>
      <c r="DS1132" s="2"/>
      <c r="DT1132" s="2"/>
      <c r="DU1132" s="2"/>
      <c r="DV1132" s="2"/>
      <c r="DW1132" s="2"/>
      <c r="DX1132" s="2"/>
      <c r="DY1132" s="2"/>
      <c r="DZ1132" s="2"/>
      <c r="EA1132" s="2"/>
      <c r="EB1132" s="2"/>
      <c r="EC1132" s="2"/>
      <c r="ED1132" s="2"/>
      <c r="EE1132" s="2"/>
      <c r="EF1132" s="2"/>
      <c r="EG1132" s="2"/>
      <c r="EH1132" s="2"/>
      <c r="EI1132" s="2"/>
      <c r="EJ1132" s="2"/>
      <c r="EK1132" s="2"/>
      <c r="EL1132" s="2"/>
      <c r="EM1132" s="2"/>
      <c r="EN1132" s="2"/>
      <c r="EO1132" s="2"/>
      <c r="EP1132" s="2"/>
      <c r="EQ1132" s="2"/>
      <c r="ER1132" s="2"/>
      <c r="ES1132" s="2"/>
      <c r="ET1132" s="2"/>
      <c r="EU1132" s="2"/>
      <c r="EV1132" s="2"/>
      <c r="EW1132" s="2"/>
      <c r="EX1132" s="2"/>
      <c r="EY1132" s="2"/>
      <c r="EZ1132" s="2"/>
      <c r="FA1132" s="2"/>
      <c r="FB1132" s="2"/>
      <c r="FC1132" s="2"/>
      <c r="FD1132" s="2"/>
      <c r="FE1132" s="2"/>
      <c r="FF1132" s="2"/>
      <c r="FG1132" s="2"/>
      <c r="FH1132" s="2"/>
      <c r="FI1132" s="2"/>
      <c r="FJ1132" s="2"/>
      <c r="FK1132" s="2"/>
      <c r="FL1132" s="2"/>
      <c r="FM1132" s="2"/>
      <c r="FN1132" s="2"/>
      <c r="FO1132" s="2"/>
      <c r="FP1132" s="2"/>
      <c r="FQ1132" s="2"/>
      <c r="FR1132" s="2"/>
      <c r="FS1132" s="2"/>
      <c r="FT1132" s="2"/>
      <c r="FU1132" s="2"/>
      <c r="FV1132" s="2"/>
      <c r="FW1132" s="2"/>
      <c r="FX1132" s="2"/>
      <c r="FY1132" s="2"/>
      <c r="FZ1132" s="2"/>
      <c r="GA1132" s="2"/>
      <c r="GB1132" s="2"/>
      <c r="GC1132" s="2"/>
      <c r="GD1132" s="2"/>
      <c r="GE1132" s="2"/>
      <c r="GF1132" s="2"/>
      <c r="GG1132" s="2"/>
      <c r="GH1132" s="2"/>
      <c r="GI1132" s="2"/>
      <c r="GJ1132" s="2"/>
      <c r="GK1132" s="2"/>
      <c r="GL1132" s="2"/>
      <c r="GM1132" s="2"/>
      <c r="GN1132" s="2"/>
      <c r="GO1132" s="2"/>
      <c r="GP1132" s="2"/>
      <c r="GQ1132" s="2"/>
      <c r="GR1132" s="2"/>
      <c r="GS1132" s="2"/>
      <c r="GT1132" s="2"/>
      <c r="GU1132" s="2"/>
      <c r="GV1132" s="2"/>
      <c r="GW1132" s="2"/>
      <c r="GX1132" s="2"/>
      <c r="GY1132" s="2"/>
      <c r="GZ1132" s="2"/>
      <c r="HA1132" s="2"/>
      <c r="HB1132" s="2"/>
      <c r="HC1132" s="2"/>
      <c r="HD1132" s="2"/>
      <c r="HE1132" s="2"/>
      <c r="HF1132" s="2"/>
      <c r="HG1132" s="2"/>
      <c r="HH1132" s="2"/>
      <c r="HI1132" s="2"/>
      <c r="HJ1132" s="2"/>
      <c r="HK1132" s="2"/>
      <c r="HL1132" s="2"/>
      <c r="HM1132" s="2"/>
      <c r="HN1132" s="2"/>
      <c r="HO1132" s="2"/>
      <c r="HP1132" s="2"/>
      <c r="HQ1132" s="2"/>
      <c r="HR1132" s="2"/>
      <c r="HS1132" s="2"/>
      <c r="HT1132" s="2"/>
      <c r="HU1132" s="2"/>
      <c r="HV1132" s="2"/>
      <c r="HW1132" s="2"/>
      <c r="HX1132" s="2"/>
      <c r="HY1132" s="2"/>
      <c r="HZ1132" s="2"/>
      <c r="IA1132" s="2"/>
      <c r="IB1132" s="2"/>
      <c r="IC1132" s="2"/>
      <c r="ID1132" s="2"/>
      <c r="IE1132" s="2"/>
      <c r="IF1132" s="2"/>
      <c r="IG1132" s="2"/>
      <c r="IH1132" s="2"/>
      <c r="II1132" s="2"/>
      <c r="IJ1132" s="2"/>
      <c r="IK1132" s="2"/>
      <c r="IL1132" s="2"/>
      <c r="IM1132" s="2"/>
      <c r="IN1132" s="2"/>
      <c r="IO1132" s="2"/>
      <c r="IP1132" s="2"/>
      <c r="IQ1132" s="2"/>
      <c r="IR1132" s="2"/>
      <c r="IS1132" s="2"/>
      <c r="IT1132" s="2"/>
      <c r="IU1132" s="2"/>
      <c r="IV1132" s="2"/>
    </row>
    <row r="1133" spans="1:256" s="6" customFormat="1">
      <c r="A1133" s="15"/>
      <c r="B1133" s="200"/>
      <c r="C1133" s="15"/>
      <c r="D1133" s="15"/>
      <c r="E1133" s="15"/>
      <c r="F1133" s="16"/>
      <c r="G1133" s="5"/>
      <c r="H1133" s="17"/>
      <c r="I1133" s="5"/>
      <c r="J1133" s="62"/>
      <c r="K1133" s="19"/>
      <c r="L1133" s="19"/>
      <c r="M1133" s="19"/>
      <c r="N1133" s="19"/>
    </row>
    <row r="1134" spans="1:256" s="6" customFormat="1">
      <c r="A1134" s="15"/>
      <c r="B1134" s="7" t="s">
        <v>6</v>
      </c>
      <c r="C1134" s="15"/>
      <c r="D1134" s="15"/>
      <c r="E1134" s="15"/>
      <c r="F1134" s="16"/>
      <c r="G1134" s="5"/>
      <c r="H1134" s="17"/>
      <c r="I1134" s="5"/>
      <c r="J1134" s="62"/>
      <c r="K1134" s="19"/>
      <c r="L1134" s="19"/>
      <c r="M1134" s="19"/>
      <c r="N1134" s="19"/>
    </row>
    <row r="1135" spans="1:256" s="6" customFormat="1">
      <c r="A1135" s="15"/>
      <c r="B1135" s="15" t="s">
        <v>1483</v>
      </c>
      <c r="C1135" s="15"/>
      <c r="D1135" s="15"/>
      <c r="E1135" s="15"/>
      <c r="F1135" s="199"/>
      <c r="G1135" s="17"/>
      <c r="H1135" s="62"/>
      <c r="I1135" s="62"/>
      <c r="J1135" s="62"/>
      <c r="K1135" s="19"/>
      <c r="L1135" s="19"/>
      <c r="M1135" s="19"/>
      <c r="N1135" s="19"/>
    </row>
    <row r="1136" spans="1:256" s="6" customFormat="1">
      <c r="A1136" s="15"/>
      <c r="B1136" s="15"/>
      <c r="C1136" s="15"/>
      <c r="D1136" s="15"/>
      <c r="E1136" s="19"/>
      <c r="F1136" s="61"/>
      <c r="G1136" s="5"/>
      <c r="H1136" s="62"/>
      <c r="I1136" s="62"/>
      <c r="J1136" s="62"/>
      <c r="K1136" s="19"/>
      <c r="L1136" s="19"/>
      <c r="M1136" s="19"/>
      <c r="N1136" s="19"/>
    </row>
    <row r="1137" spans="1:14" s="6" customFormat="1" ht="75">
      <c r="A1137" s="20" t="s">
        <v>8</v>
      </c>
      <c r="B1137" s="20" t="s">
        <v>9</v>
      </c>
      <c r="C1137" s="20" t="s">
        <v>10</v>
      </c>
      <c r="D1137" s="20" t="s">
        <v>11</v>
      </c>
      <c r="E1137" s="20" t="s">
        <v>12</v>
      </c>
      <c r="F1137" s="22" t="s">
        <v>13</v>
      </c>
      <c r="G1137" s="23" t="s">
        <v>14</v>
      </c>
      <c r="H1137" s="23" t="s">
        <v>15</v>
      </c>
      <c r="I1137" s="23" t="s">
        <v>16</v>
      </c>
      <c r="J1137" s="24" t="s">
        <v>17</v>
      </c>
      <c r="K1137" s="20" t="s">
        <v>18</v>
      </c>
      <c r="L1137" s="20" t="s">
        <v>19</v>
      </c>
      <c r="M1137" s="20" t="s">
        <v>20</v>
      </c>
      <c r="N1137" s="25" t="s">
        <v>21</v>
      </c>
    </row>
    <row r="1138" spans="1:14" s="83" customFormat="1" ht="60">
      <c r="A1138" s="78">
        <v>1</v>
      </c>
      <c r="B1138" s="89" t="s">
        <v>1484</v>
      </c>
      <c r="C1138" s="37" t="s">
        <v>1485</v>
      </c>
      <c r="D1138" s="39" t="s">
        <v>24</v>
      </c>
      <c r="E1138" s="89" t="s">
        <v>1486</v>
      </c>
      <c r="F1138" s="99">
        <v>10</v>
      </c>
      <c r="G1138" s="100">
        <v>60</v>
      </c>
      <c r="H1138" s="84">
        <f>F1138*G1138</f>
        <v>600</v>
      </c>
      <c r="I1138" s="81">
        <f>H1138*1.19</f>
        <v>714</v>
      </c>
      <c r="J1138" s="105">
        <f>H1138/4.98</f>
        <v>120.48192771084337</v>
      </c>
      <c r="K1138" s="78" t="s">
        <v>26</v>
      </c>
      <c r="L1138" s="201" t="s">
        <v>27</v>
      </c>
      <c r="M1138" s="201" t="s">
        <v>191</v>
      </c>
      <c r="N1138" s="103" t="s">
        <v>29</v>
      </c>
    </row>
    <row r="1139" spans="1:14" s="33" customFormat="1">
      <c r="A1139" s="31">
        <v>2</v>
      </c>
      <c r="B1139" s="31" t="s">
        <v>1487</v>
      </c>
      <c r="C1139" s="31" t="s">
        <v>1488</v>
      </c>
      <c r="D1139" s="31" t="s">
        <v>24</v>
      </c>
      <c r="E1139" s="31" t="s">
        <v>1489</v>
      </c>
      <c r="F1139" s="34">
        <v>338</v>
      </c>
      <c r="G1139" s="35">
        <v>80</v>
      </c>
      <c r="H1139" s="202">
        <f t="shared" ref="H1139:H1193" si="73">F1139*G1139</f>
        <v>27040</v>
      </c>
      <c r="I1139" s="203">
        <f t="shared" ref="I1139:I1193" si="74">H1139*1.19</f>
        <v>32177.599999999999</v>
      </c>
      <c r="J1139" s="51">
        <f t="shared" ref="J1139:J1193" si="75">H1139/4.98</f>
        <v>5429.7188755020079</v>
      </c>
      <c r="K1139" s="31" t="s">
        <v>26</v>
      </c>
      <c r="L1139" s="31"/>
      <c r="M1139" s="31"/>
      <c r="N1139" s="31"/>
    </row>
    <row r="1140" spans="1:14" s="83" customFormat="1">
      <c r="A1140" s="78">
        <v>3</v>
      </c>
      <c r="B1140" s="78" t="s">
        <v>1490</v>
      </c>
      <c r="C1140" s="31" t="s">
        <v>1485</v>
      </c>
      <c r="D1140" s="31" t="s">
        <v>24</v>
      </c>
      <c r="E1140" s="78" t="s">
        <v>1489</v>
      </c>
      <c r="F1140" s="79">
        <v>10</v>
      </c>
      <c r="G1140" s="80">
        <v>60</v>
      </c>
      <c r="H1140" s="204">
        <f t="shared" si="73"/>
        <v>600</v>
      </c>
      <c r="I1140" s="205">
        <f t="shared" si="74"/>
        <v>714</v>
      </c>
      <c r="J1140" s="105">
        <f t="shared" si="75"/>
        <v>120.48192771084337</v>
      </c>
      <c r="K1140" s="78" t="s">
        <v>26</v>
      </c>
      <c r="L1140" s="78"/>
      <c r="M1140" s="78"/>
      <c r="N1140" s="78"/>
    </row>
    <row r="1141" spans="1:14" s="83" customFormat="1">
      <c r="A1141" s="78">
        <v>4</v>
      </c>
      <c r="B1141" s="78" t="s">
        <v>1491</v>
      </c>
      <c r="C1141" s="31" t="s">
        <v>1492</v>
      </c>
      <c r="D1141" s="31" t="s">
        <v>24</v>
      </c>
      <c r="E1141" s="78" t="s">
        <v>1493</v>
      </c>
      <c r="F1141" s="79">
        <v>10</v>
      </c>
      <c r="G1141" s="80">
        <v>40</v>
      </c>
      <c r="H1141" s="204">
        <f t="shared" si="73"/>
        <v>400</v>
      </c>
      <c r="I1141" s="205">
        <f t="shared" si="74"/>
        <v>476</v>
      </c>
      <c r="J1141" s="105">
        <f t="shared" si="75"/>
        <v>80.321285140562239</v>
      </c>
      <c r="K1141" s="78" t="s">
        <v>26</v>
      </c>
      <c r="L1141" s="78"/>
      <c r="M1141" s="78"/>
      <c r="N1141" s="78"/>
    </row>
    <row r="1142" spans="1:14" s="83" customFormat="1">
      <c r="A1142" s="78">
        <v>5</v>
      </c>
      <c r="B1142" s="78" t="s">
        <v>1494</v>
      </c>
      <c r="C1142" s="31" t="s">
        <v>1492</v>
      </c>
      <c r="D1142" s="31" t="s">
        <v>24</v>
      </c>
      <c r="E1142" s="78" t="s">
        <v>1495</v>
      </c>
      <c r="F1142" s="79">
        <v>10</v>
      </c>
      <c r="G1142" s="80">
        <v>40</v>
      </c>
      <c r="H1142" s="204">
        <f t="shared" si="73"/>
        <v>400</v>
      </c>
      <c r="I1142" s="205">
        <f t="shared" si="74"/>
        <v>476</v>
      </c>
      <c r="J1142" s="105">
        <f t="shared" si="75"/>
        <v>80.321285140562239</v>
      </c>
      <c r="K1142" s="78" t="s">
        <v>26</v>
      </c>
      <c r="L1142" s="78"/>
      <c r="M1142" s="78"/>
      <c r="N1142" s="78"/>
    </row>
    <row r="1143" spans="1:14" s="33" customFormat="1">
      <c r="A1143" s="31">
        <v>6</v>
      </c>
      <c r="B1143" s="31" t="s">
        <v>1496</v>
      </c>
      <c r="C1143" s="31" t="s">
        <v>1492</v>
      </c>
      <c r="D1143" s="31" t="s">
        <v>48</v>
      </c>
      <c r="E1143" s="31" t="s">
        <v>39</v>
      </c>
      <c r="F1143" s="34">
        <v>210</v>
      </c>
      <c r="G1143" s="35">
        <v>55</v>
      </c>
      <c r="H1143" s="202">
        <f t="shared" si="73"/>
        <v>11550</v>
      </c>
      <c r="I1143" s="203">
        <f t="shared" si="74"/>
        <v>13744.5</v>
      </c>
      <c r="J1143" s="51">
        <f t="shared" si="75"/>
        <v>2319.2771084337346</v>
      </c>
      <c r="K1143" s="31" t="s">
        <v>26</v>
      </c>
      <c r="L1143" s="31"/>
      <c r="M1143" s="31"/>
      <c r="N1143" s="31"/>
    </row>
    <row r="1144" spans="1:14" s="83" customFormat="1">
      <c r="A1144" s="78">
        <v>7</v>
      </c>
      <c r="B1144" s="78" t="s">
        <v>1497</v>
      </c>
      <c r="C1144" s="31" t="s">
        <v>1498</v>
      </c>
      <c r="D1144" s="31" t="s">
        <v>24</v>
      </c>
      <c r="E1144" s="78" t="s">
        <v>39</v>
      </c>
      <c r="F1144" s="79">
        <v>10</v>
      </c>
      <c r="G1144" s="80">
        <v>70</v>
      </c>
      <c r="H1144" s="204">
        <f t="shared" si="73"/>
        <v>700</v>
      </c>
      <c r="I1144" s="205">
        <f t="shared" si="74"/>
        <v>833</v>
      </c>
      <c r="J1144" s="105">
        <f t="shared" si="75"/>
        <v>140.56224899598394</v>
      </c>
      <c r="K1144" s="78" t="s">
        <v>26</v>
      </c>
      <c r="L1144" s="78"/>
      <c r="M1144" s="78"/>
      <c r="N1144" s="78"/>
    </row>
    <row r="1145" spans="1:14" s="33" customFormat="1">
      <c r="A1145" s="78">
        <v>8</v>
      </c>
      <c r="B1145" s="31" t="s">
        <v>1499</v>
      </c>
      <c r="C1145" s="31" t="s">
        <v>1500</v>
      </c>
      <c r="D1145" s="31" t="s">
        <v>24</v>
      </c>
      <c r="E1145" s="31" t="s">
        <v>39</v>
      </c>
      <c r="F1145" s="34">
        <v>370</v>
      </c>
      <c r="G1145" s="35">
        <v>65</v>
      </c>
      <c r="H1145" s="202">
        <f t="shared" si="73"/>
        <v>24050</v>
      </c>
      <c r="I1145" s="203">
        <f t="shared" si="74"/>
        <v>28619.5</v>
      </c>
      <c r="J1145" s="51">
        <f t="shared" si="75"/>
        <v>4829.3172690763049</v>
      </c>
      <c r="K1145" s="31" t="s">
        <v>26</v>
      </c>
      <c r="L1145" s="31"/>
      <c r="M1145" s="31"/>
      <c r="N1145" s="31"/>
    </row>
    <row r="1146" spans="1:14" s="33" customFormat="1">
      <c r="A1146" s="78">
        <v>9</v>
      </c>
      <c r="B1146" s="31" t="s">
        <v>1501</v>
      </c>
      <c r="C1146" s="31" t="s">
        <v>1500</v>
      </c>
      <c r="D1146" s="31" t="s">
        <v>24</v>
      </c>
      <c r="E1146" s="31" t="s">
        <v>39</v>
      </c>
      <c r="F1146" s="34">
        <v>280</v>
      </c>
      <c r="G1146" s="35">
        <v>90</v>
      </c>
      <c r="H1146" s="202">
        <f t="shared" si="73"/>
        <v>25200</v>
      </c>
      <c r="I1146" s="203">
        <f t="shared" si="74"/>
        <v>29988</v>
      </c>
      <c r="J1146" s="51">
        <f t="shared" si="75"/>
        <v>5060.2409638554209</v>
      </c>
      <c r="K1146" s="31" t="s">
        <v>26</v>
      </c>
      <c r="L1146" s="31"/>
      <c r="M1146" s="31"/>
      <c r="N1146" s="31"/>
    </row>
    <row r="1147" spans="1:14" s="33" customFormat="1">
      <c r="A1147" s="78">
        <v>10</v>
      </c>
      <c r="B1147" s="31" t="s">
        <v>1502</v>
      </c>
      <c r="C1147" s="31" t="s">
        <v>1492</v>
      </c>
      <c r="D1147" s="31" t="s">
        <v>24</v>
      </c>
      <c r="E1147" s="31" t="s">
        <v>116</v>
      </c>
      <c r="F1147" s="34">
        <v>50</v>
      </c>
      <c r="G1147" s="35">
        <v>7</v>
      </c>
      <c r="H1147" s="202">
        <f t="shared" si="73"/>
        <v>350</v>
      </c>
      <c r="I1147" s="203">
        <f t="shared" si="74"/>
        <v>416.5</v>
      </c>
      <c r="J1147" s="51">
        <f t="shared" si="75"/>
        <v>70.281124497991968</v>
      </c>
      <c r="K1147" s="31" t="s">
        <v>26</v>
      </c>
      <c r="L1147" s="31"/>
      <c r="M1147" s="31"/>
      <c r="N1147" s="31"/>
    </row>
    <row r="1148" spans="1:14" s="33" customFormat="1">
      <c r="A1148" s="78">
        <v>11</v>
      </c>
      <c r="B1148" s="31" t="s">
        <v>1503</v>
      </c>
      <c r="C1148" s="31" t="s">
        <v>1504</v>
      </c>
      <c r="D1148" s="31" t="s">
        <v>24</v>
      </c>
      <c r="E1148" s="31" t="s">
        <v>1003</v>
      </c>
      <c r="F1148" s="34">
        <v>72</v>
      </c>
      <c r="G1148" s="35">
        <v>40</v>
      </c>
      <c r="H1148" s="202">
        <f t="shared" si="73"/>
        <v>2880</v>
      </c>
      <c r="I1148" s="203">
        <f t="shared" si="74"/>
        <v>3427.2</v>
      </c>
      <c r="J1148" s="51">
        <f t="shared" si="75"/>
        <v>578.31325301204811</v>
      </c>
      <c r="K1148" s="31" t="s">
        <v>26</v>
      </c>
      <c r="L1148" s="31"/>
      <c r="M1148" s="31"/>
      <c r="N1148" s="31"/>
    </row>
    <row r="1149" spans="1:14" s="33" customFormat="1">
      <c r="A1149" s="78">
        <v>12</v>
      </c>
      <c r="B1149" s="31" t="s">
        <v>1505</v>
      </c>
      <c r="C1149" s="31" t="s">
        <v>1492</v>
      </c>
      <c r="D1149" s="31" t="s">
        <v>24</v>
      </c>
      <c r="E1149" s="31" t="s">
        <v>1506</v>
      </c>
      <c r="F1149" s="34">
        <v>452</v>
      </c>
      <c r="G1149" s="35">
        <v>23</v>
      </c>
      <c r="H1149" s="202">
        <f t="shared" si="73"/>
        <v>10396</v>
      </c>
      <c r="I1149" s="203">
        <f t="shared" si="74"/>
        <v>12371.24</v>
      </c>
      <c r="J1149" s="51">
        <f t="shared" si="75"/>
        <v>2087.5502008032126</v>
      </c>
      <c r="K1149" s="31" t="s">
        <v>26</v>
      </c>
      <c r="L1149" s="31"/>
      <c r="M1149" s="31"/>
      <c r="N1149" s="31"/>
    </row>
    <row r="1150" spans="1:14" s="83" customFormat="1">
      <c r="A1150" s="78">
        <v>13</v>
      </c>
      <c r="B1150" s="78" t="s">
        <v>1507</v>
      </c>
      <c r="C1150" s="31" t="s">
        <v>1492</v>
      </c>
      <c r="D1150" s="31" t="s">
        <v>24</v>
      </c>
      <c r="E1150" s="78" t="s">
        <v>1486</v>
      </c>
      <c r="F1150" s="79">
        <v>2</v>
      </c>
      <c r="G1150" s="80">
        <v>195</v>
      </c>
      <c r="H1150" s="204">
        <f t="shared" si="73"/>
        <v>390</v>
      </c>
      <c r="I1150" s="205">
        <f t="shared" si="74"/>
        <v>464.09999999999997</v>
      </c>
      <c r="J1150" s="105">
        <f t="shared" si="75"/>
        <v>78.313253012048193</v>
      </c>
      <c r="K1150" s="78" t="s">
        <v>26</v>
      </c>
      <c r="L1150" s="78"/>
      <c r="M1150" s="78"/>
      <c r="N1150" s="78"/>
    </row>
    <row r="1151" spans="1:14" s="33" customFormat="1">
      <c r="A1151" s="78">
        <v>14</v>
      </c>
      <c r="B1151" s="31" t="s">
        <v>1508</v>
      </c>
      <c r="C1151" s="31" t="s">
        <v>1492</v>
      </c>
      <c r="D1151" s="31" t="s">
        <v>24</v>
      </c>
      <c r="E1151" s="31" t="s">
        <v>116</v>
      </c>
      <c r="F1151" s="34">
        <v>50</v>
      </c>
      <c r="G1151" s="35">
        <v>40</v>
      </c>
      <c r="H1151" s="202">
        <f t="shared" si="73"/>
        <v>2000</v>
      </c>
      <c r="I1151" s="203">
        <f t="shared" si="74"/>
        <v>2380</v>
      </c>
      <c r="J1151" s="51">
        <f t="shared" si="75"/>
        <v>401.60642570281124</v>
      </c>
      <c r="K1151" s="31" t="s">
        <v>26</v>
      </c>
      <c r="L1151" s="31"/>
      <c r="M1151" s="31"/>
      <c r="N1151" s="31"/>
    </row>
    <row r="1152" spans="1:14" s="33" customFormat="1">
      <c r="A1152" s="78">
        <v>15</v>
      </c>
      <c r="B1152" s="31" t="s">
        <v>1509</v>
      </c>
      <c r="C1152" s="31" t="s">
        <v>1492</v>
      </c>
      <c r="D1152" s="31" t="s">
        <v>24</v>
      </c>
      <c r="E1152" s="31" t="s">
        <v>130</v>
      </c>
      <c r="F1152" s="34">
        <v>10</v>
      </c>
      <c r="G1152" s="35">
        <v>120</v>
      </c>
      <c r="H1152" s="202">
        <f t="shared" si="73"/>
        <v>1200</v>
      </c>
      <c r="I1152" s="203">
        <f t="shared" si="74"/>
        <v>1428</v>
      </c>
      <c r="J1152" s="51">
        <f t="shared" si="75"/>
        <v>240.96385542168673</v>
      </c>
      <c r="K1152" s="31" t="s">
        <v>26</v>
      </c>
      <c r="L1152" s="31"/>
      <c r="M1152" s="31"/>
      <c r="N1152" s="31"/>
    </row>
    <row r="1153" spans="1:14" s="83" customFormat="1">
      <c r="A1153" s="78">
        <v>16</v>
      </c>
      <c r="B1153" s="78" t="s">
        <v>1510</v>
      </c>
      <c r="C1153" s="31" t="s">
        <v>1492</v>
      </c>
      <c r="D1153" s="31" t="s">
        <v>24</v>
      </c>
      <c r="E1153" s="78" t="s">
        <v>1495</v>
      </c>
      <c r="F1153" s="79">
        <v>10</v>
      </c>
      <c r="G1153" s="80">
        <v>45</v>
      </c>
      <c r="H1153" s="204">
        <f t="shared" si="73"/>
        <v>450</v>
      </c>
      <c r="I1153" s="205">
        <f t="shared" si="74"/>
        <v>535.5</v>
      </c>
      <c r="J1153" s="105">
        <f t="shared" si="75"/>
        <v>90.361445783132524</v>
      </c>
      <c r="K1153" s="78" t="s">
        <v>26</v>
      </c>
      <c r="L1153" s="78"/>
      <c r="M1153" s="78"/>
      <c r="N1153" s="78"/>
    </row>
    <row r="1154" spans="1:14" s="33" customFormat="1">
      <c r="A1154" s="78">
        <v>17</v>
      </c>
      <c r="B1154" s="31" t="s">
        <v>1511</v>
      </c>
      <c r="C1154" s="31" t="s">
        <v>1492</v>
      </c>
      <c r="D1154" s="31" t="s">
        <v>24</v>
      </c>
      <c r="E1154" s="31" t="s">
        <v>1486</v>
      </c>
      <c r="F1154" s="34">
        <v>320</v>
      </c>
      <c r="G1154" s="35">
        <v>12</v>
      </c>
      <c r="H1154" s="202">
        <f t="shared" si="73"/>
        <v>3840</v>
      </c>
      <c r="I1154" s="203">
        <f t="shared" si="74"/>
        <v>4569.5999999999995</v>
      </c>
      <c r="J1154" s="51">
        <f t="shared" si="75"/>
        <v>771.08433734939752</v>
      </c>
      <c r="K1154" s="31" t="s">
        <v>26</v>
      </c>
      <c r="L1154" s="31"/>
      <c r="M1154" s="31"/>
      <c r="N1154" s="31"/>
    </row>
    <row r="1155" spans="1:14" s="33" customFormat="1">
      <c r="A1155" s="78">
        <v>18</v>
      </c>
      <c r="B1155" s="31" t="s">
        <v>1512</v>
      </c>
      <c r="C1155" s="31" t="s">
        <v>1504</v>
      </c>
      <c r="D1155" s="31" t="s">
        <v>24</v>
      </c>
      <c r="E1155" s="31" t="s">
        <v>39</v>
      </c>
      <c r="F1155" s="34">
        <v>575</v>
      </c>
      <c r="G1155" s="35">
        <v>140</v>
      </c>
      <c r="H1155" s="202">
        <f t="shared" si="73"/>
        <v>80500</v>
      </c>
      <c r="I1155" s="203">
        <f t="shared" si="74"/>
        <v>95795</v>
      </c>
      <c r="J1155" s="51">
        <f t="shared" si="75"/>
        <v>16164.658634538151</v>
      </c>
      <c r="K1155" s="31" t="s">
        <v>26</v>
      </c>
      <c r="L1155" s="31"/>
      <c r="M1155" s="31"/>
      <c r="N1155" s="31"/>
    </row>
    <row r="1156" spans="1:14" s="33" customFormat="1">
      <c r="A1156" s="78">
        <v>19</v>
      </c>
      <c r="B1156" s="31" t="s">
        <v>1513</v>
      </c>
      <c r="C1156" s="31" t="s">
        <v>1500</v>
      </c>
      <c r="D1156" s="31" t="s">
        <v>24</v>
      </c>
      <c r="E1156" s="31" t="s">
        <v>39</v>
      </c>
      <c r="F1156" s="34">
        <v>65</v>
      </c>
      <c r="G1156" s="35">
        <v>60</v>
      </c>
      <c r="H1156" s="202">
        <f t="shared" si="73"/>
        <v>3900</v>
      </c>
      <c r="I1156" s="203">
        <f t="shared" si="74"/>
        <v>4641</v>
      </c>
      <c r="J1156" s="51">
        <f t="shared" si="75"/>
        <v>783.13253012048187</v>
      </c>
      <c r="K1156" s="31" t="s">
        <v>26</v>
      </c>
      <c r="L1156" s="31"/>
      <c r="M1156" s="31"/>
      <c r="N1156" s="31"/>
    </row>
    <row r="1157" spans="1:14" s="33" customFormat="1">
      <c r="A1157" s="78">
        <v>20</v>
      </c>
      <c r="B1157" s="31" t="s">
        <v>1514</v>
      </c>
      <c r="C1157" s="31" t="s">
        <v>1500</v>
      </c>
      <c r="D1157" s="31" t="s">
        <v>24</v>
      </c>
      <c r="E1157" s="31" t="s">
        <v>1003</v>
      </c>
      <c r="F1157" s="34">
        <v>1014</v>
      </c>
      <c r="G1157" s="35">
        <v>80</v>
      </c>
      <c r="H1157" s="202">
        <f t="shared" si="73"/>
        <v>81120</v>
      </c>
      <c r="I1157" s="203">
        <f t="shared" si="74"/>
        <v>96532.800000000003</v>
      </c>
      <c r="J1157" s="51">
        <f t="shared" si="75"/>
        <v>16289.156626506023</v>
      </c>
      <c r="K1157" s="31" t="s">
        <v>26</v>
      </c>
      <c r="L1157" s="31"/>
      <c r="M1157" s="31"/>
      <c r="N1157" s="31"/>
    </row>
    <row r="1158" spans="1:14" s="33" customFormat="1">
      <c r="A1158" s="78">
        <v>21</v>
      </c>
      <c r="B1158" s="31" t="s">
        <v>1515</v>
      </c>
      <c r="C1158" s="31" t="s">
        <v>1500</v>
      </c>
      <c r="D1158" s="31" t="s">
        <v>24</v>
      </c>
      <c r="E1158" s="31" t="s">
        <v>1516</v>
      </c>
      <c r="F1158" s="34">
        <v>504</v>
      </c>
      <c r="G1158" s="35">
        <v>40</v>
      </c>
      <c r="H1158" s="202">
        <f t="shared" si="73"/>
        <v>20160</v>
      </c>
      <c r="I1158" s="203">
        <f t="shared" si="74"/>
        <v>23990.399999999998</v>
      </c>
      <c r="J1158" s="51">
        <f t="shared" si="75"/>
        <v>4048.192771084337</v>
      </c>
      <c r="K1158" s="31" t="s">
        <v>26</v>
      </c>
      <c r="L1158" s="31"/>
      <c r="M1158" s="31"/>
      <c r="N1158" s="31"/>
    </row>
    <row r="1159" spans="1:14" s="33" customFormat="1">
      <c r="A1159" s="78">
        <v>22</v>
      </c>
      <c r="B1159" s="206" t="s">
        <v>1517</v>
      </c>
      <c r="C1159" s="36" t="s">
        <v>1500</v>
      </c>
      <c r="D1159" s="165" t="s">
        <v>24</v>
      </c>
      <c r="E1159" s="166" t="s">
        <v>39</v>
      </c>
      <c r="F1159" s="167">
        <v>1520</v>
      </c>
      <c r="G1159" s="168">
        <v>54</v>
      </c>
      <c r="H1159" s="202">
        <f t="shared" si="73"/>
        <v>82080</v>
      </c>
      <c r="I1159" s="203">
        <f t="shared" si="74"/>
        <v>97675.199999999997</v>
      </c>
      <c r="J1159" s="51">
        <f t="shared" si="75"/>
        <v>16481.927710843371</v>
      </c>
      <c r="K1159" s="31" t="s">
        <v>26</v>
      </c>
      <c r="L1159" s="31"/>
      <c r="M1159" s="31"/>
      <c r="N1159" s="31"/>
    </row>
    <row r="1160" spans="1:14" s="33" customFormat="1">
      <c r="A1160" s="78">
        <v>23</v>
      </c>
      <c r="B1160" s="206" t="s">
        <v>1518</v>
      </c>
      <c r="C1160" s="36" t="s">
        <v>1500</v>
      </c>
      <c r="D1160" s="165" t="s">
        <v>24</v>
      </c>
      <c r="E1160" s="166" t="s">
        <v>39</v>
      </c>
      <c r="F1160" s="167">
        <v>12</v>
      </c>
      <c r="G1160" s="168">
        <v>65</v>
      </c>
      <c r="H1160" s="202">
        <f t="shared" si="73"/>
        <v>780</v>
      </c>
      <c r="I1160" s="203">
        <f t="shared" si="74"/>
        <v>928.19999999999993</v>
      </c>
      <c r="J1160" s="51">
        <f t="shared" si="75"/>
        <v>156.62650602409639</v>
      </c>
      <c r="K1160" s="31" t="s">
        <v>26</v>
      </c>
      <c r="L1160" s="31"/>
      <c r="M1160" s="31"/>
      <c r="N1160" s="31"/>
    </row>
    <row r="1161" spans="1:14" s="33" customFormat="1">
      <c r="A1161" s="78">
        <v>24</v>
      </c>
      <c r="B1161" s="206" t="s">
        <v>1519</v>
      </c>
      <c r="C1161" s="36" t="s">
        <v>1500</v>
      </c>
      <c r="D1161" s="165" t="s">
        <v>24</v>
      </c>
      <c r="E1161" s="166" t="s">
        <v>39</v>
      </c>
      <c r="F1161" s="167">
        <v>20</v>
      </c>
      <c r="G1161" s="168">
        <v>300</v>
      </c>
      <c r="H1161" s="202">
        <f t="shared" si="73"/>
        <v>6000</v>
      </c>
      <c r="I1161" s="203">
        <f t="shared" si="74"/>
        <v>7140</v>
      </c>
      <c r="J1161" s="51">
        <f t="shared" si="75"/>
        <v>1204.8192771084337</v>
      </c>
      <c r="K1161" s="31" t="s">
        <v>26</v>
      </c>
      <c r="L1161" s="31"/>
      <c r="M1161" s="31"/>
      <c r="N1161" s="31"/>
    </row>
    <row r="1162" spans="1:14" s="33" customFormat="1">
      <c r="A1162" s="78">
        <v>25</v>
      </c>
      <c r="B1162" s="206" t="s">
        <v>1520</v>
      </c>
      <c r="C1162" s="36" t="s">
        <v>1521</v>
      </c>
      <c r="D1162" s="165" t="s">
        <v>24</v>
      </c>
      <c r="E1162" s="166" t="s">
        <v>39</v>
      </c>
      <c r="F1162" s="167">
        <v>362</v>
      </c>
      <c r="G1162" s="168">
        <v>90</v>
      </c>
      <c r="H1162" s="202">
        <f t="shared" si="73"/>
        <v>32580</v>
      </c>
      <c r="I1162" s="203">
        <f t="shared" si="74"/>
        <v>38770.199999999997</v>
      </c>
      <c r="J1162" s="51">
        <f t="shared" si="75"/>
        <v>6542.1686746987943</v>
      </c>
      <c r="K1162" s="31" t="s">
        <v>26</v>
      </c>
      <c r="L1162" s="31"/>
      <c r="M1162" s="31"/>
      <c r="N1162" s="31"/>
    </row>
    <row r="1163" spans="1:14" s="83" customFormat="1">
      <c r="A1163" s="78">
        <v>26</v>
      </c>
      <c r="B1163" s="207" t="s">
        <v>1522</v>
      </c>
      <c r="C1163" s="36" t="s">
        <v>1523</v>
      </c>
      <c r="D1163" s="165" t="s">
        <v>24</v>
      </c>
      <c r="E1163" s="160" t="s">
        <v>39</v>
      </c>
      <c r="F1163" s="161">
        <v>500</v>
      </c>
      <c r="G1163" s="162">
        <v>65</v>
      </c>
      <c r="H1163" s="204">
        <f t="shared" si="73"/>
        <v>32500</v>
      </c>
      <c r="I1163" s="205">
        <f t="shared" si="74"/>
        <v>38675</v>
      </c>
      <c r="J1163" s="105">
        <f t="shared" si="75"/>
        <v>6526.1044176706819</v>
      </c>
      <c r="K1163" s="78" t="s">
        <v>26</v>
      </c>
      <c r="L1163" s="78"/>
      <c r="M1163" s="78"/>
      <c r="N1163" s="78"/>
    </row>
    <row r="1164" spans="1:14" s="33" customFormat="1">
      <c r="A1164" s="78">
        <v>27</v>
      </c>
      <c r="B1164" s="31" t="s">
        <v>1524</v>
      </c>
      <c r="C1164" s="31" t="s">
        <v>1504</v>
      </c>
      <c r="D1164" s="31" t="s">
        <v>24</v>
      </c>
      <c r="E1164" s="31" t="s">
        <v>39</v>
      </c>
      <c r="F1164" s="34">
        <v>308</v>
      </c>
      <c r="G1164" s="35">
        <v>60</v>
      </c>
      <c r="H1164" s="202">
        <f t="shared" si="73"/>
        <v>18480</v>
      </c>
      <c r="I1164" s="203">
        <f t="shared" si="74"/>
        <v>21991.200000000001</v>
      </c>
      <c r="J1164" s="51">
        <f t="shared" si="75"/>
        <v>3710.8433734939754</v>
      </c>
      <c r="K1164" s="31" t="s">
        <v>26</v>
      </c>
      <c r="L1164" s="26"/>
      <c r="M1164" s="26"/>
      <c r="N1164" s="26"/>
    </row>
    <row r="1165" spans="1:14" s="83" customFormat="1">
      <c r="A1165" s="78">
        <v>28</v>
      </c>
      <c r="B1165" s="78" t="s">
        <v>1525</v>
      </c>
      <c r="C1165" s="31" t="s">
        <v>1500</v>
      </c>
      <c r="D1165" s="31" t="s">
        <v>24</v>
      </c>
      <c r="E1165" s="78" t="s">
        <v>39</v>
      </c>
      <c r="F1165" s="79">
        <v>0</v>
      </c>
      <c r="G1165" s="80">
        <v>0</v>
      </c>
      <c r="H1165" s="204">
        <f t="shared" si="73"/>
        <v>0</v>
      </c>
      <c r="I1165" s="205">
        <f t="shared" si="74"/>
        <v>0</v>
      </c>
      <c r="J1165" s="105">
        <f t="shared" si="75"/>
        <v>0</v>
      </c>
      <c r="K1165" s="78" t="s">
        <v>26</v>
      </c>
      <c r="L1165" s="86"/>
      <c r="M1165" s="86"/>
      <c r="N1165" s="86"/>
    </row>
    <row r="1166" spans="1:14" s="33" customFormat="1">
      <c r="A1166" s="78">
        <v>29</v>
      </c>
      <c r="B1166" s="31" t="s">
        <v>1526</v>
      </c>
      <c r="C1166" s="31" t="s">
        <v>1500</v>
      </c>
      <c r="D1166" s="31" t="s">
        <v>24</v>
      </c>
      <c r="E1166" s="78" t="s">
        <v>39</v>
      </c>
      <c r="F1166" s="34">
        <v>680</v>
      </c>
      <c r="G1166" s="35">
        <v>140</v>
      </c>
      <c r="H1166" s="202">
        <f t="shared" si="73"/>
        <v>95200</v>
      </c>
      <c r="I1166" s="203">
        <f t="shared" si="74"/>
        <v>113288</v>
      </c>
      <c r="J1166" s="51">
        <f t="shared" si="75"/>
        <v>19116.465863453814</v>
      </c>
      <c r="K1166" s="78" t="s">
        <v>26</v>
      </c>
      <c r="L1166" s="26"/>
      <c r="M1166" s="26"/>
      <c r="N1166" s="26"/>
    </row>
    <row r="1167" spans="1:14" s="83" customFormat="1">
      <c r="A1167" s="78">
        <v>30</v>
      </c>
      <c r="B1167" s="78" t="s">
        <v>1527</v>
      </c>
      <c r="C1167" s="31" t="s">
        <v>1528</v>
      </c>
      <c r="D1167" s="31" t="s">
        <v>24</v>
      </c>
      <c r="E1167" s="78" t="s">
        <v>1486</v>
      </c>
      <c r="F1167" s="79">
        <v>10</v>
      </c>
      <c r="G1167" s="80">
        <v>80</v>
      </c>
      <c r="H1167" s="204">
        <f t="shared" si="73"/>
        <v>800</v>
      </c>
      <c r="I1167" s="205">
        <f t="shared" si="74"/>
        <v>952</v>
      </c>
      <c r="J1167" s="105">
        <f t="shared" si="75"/>
        <v>160.64257028112448</v>
      </c>
      <c r="K1167" s="78" t="s">
        <v>26</v>
      </c>
      <c r="L1167" s="86"/>
      <c r="M1167" s="86"/>
      <c r="N1167" s="86"/>
    </row>
    <row r="1168" spans="1:14" s="83" customFormat="1">
      <c r="A1168" s="78">
        <v>31</v>
      </c>
      <c r="B1168" s="78" t="s">
        <v>1529</v>
      </c>
      <c r="C1168" s="31" t="s">
        <v>1530</v>
      </c>
      <c r="D1168" s="31" t="s">
        <v>24</v>
      </c>
      <c r="E1168" s="78" t="s">
        <v>39</v>
      </c>
      <c r="F1168" s="79">
        <v>40</v>
      </c>
      <c r="G1168" s="80">
        <v>50</v>
      </c>
      <c r="H1168" s="204">
        <f t="shared" si="73"/>
        <v>2000</v>
      </c>
      <c r="I1168" s="205">
        <f t="shared" si="74"/>
        <v>2380</v>
      </c>
      <c r="J1168" s="105">
        <f t="shared" si="75"/>
        <v>401.60642570281124</v>
      </c>
      <c r="K1168" s="78" t="s">
        <v>26</v>
      </c>
      <c r="L1168" s="86"/>
      <c r="M1168" s="86"/>
      <c r="N1168" s="86"/>
    </row>
    <row r="1169" spans="1:14" s="83" customFormat="1">
      <c r="A1169" s="78">
        <v>32</v>
      </c>
      <c r="B1169" s="78" t="s">
        <v>1531</v>
      </c>
      <c r="C1169" s="31" t="s">
        <v>1500</v>
      </c>
      <c r="D1169" s="31" t="s">
        <v>24</v>
      </c>
      <c r="E1169" s="78" t="s">
        <v>1532</v>
      </c>
      <c r="F1169" s="79">
        <v>10</v>
      </c>
      <c r="G1169" s="80">
        <v>8</v>
      </c>
      <c r="H1169" s="204">
        <f t="shared" si="73"/>
        <v>80</v>
      </c>
      <c r="I1169" s="205">
        <f t="shared" si="74"/>
        <v>95.199999999999989</v>
      </c>
      <c r="J1169" s="105">
        <f t="shared" si="75"/>
        <v>16.064257028112447</v>
      </c>
      <c r="K1169" s="78" t="s">
        <v>26</v>
      </c>
      <c r="L1169" s="86"/>
      <c r="M1169" s="86"/>
      <c r="N1169" s="86"/>
    </row>
    <row r="1170" spans="1:14" s="83" customFormat="1">
      <c r="A1170" s="78">
        <v>33</v>
      </c>
      <c r="B1170" s="78" t="s">
        <v>1533</v>
      </c>
      <c r="C1170" s="31" t="s">
        <v>1521</v>
      </c>
      <c r="D1170" s="31" t="s">
        <v>24</v>
      </c>
      <c r="E1170" s="78" t="s">
        <v>39</v>
      </c>
      <c r="F1170" s="79">
        <v>10</v>
      </c>
      <c r="G1170" s="80">
        <v>50</v>
      </c>
      <c r="H1170" s="204">
        <f t="shared" si="73"/>
        <v>500</v>
      </c>
      <c r="I1170" s="205">
        <f t="shared" si="74"/>
        <v>595</v>
      </c>
      <c r="J1170" s="105">
        <f t="shared" si="75"/>
        <v>100.40160642570281</v>
      </c>
      <c r="K1170" s="78" t="s">
        <v>26</v>
      </c>
      <c r="L1170" s="86"/>
      <c r="M1170" s="86"/>
      <c r="N1170" s="86"/>
    </row>
    <row r="1171" spans="1:14" s="33" customFormat="1">
      <c r="A1171" s="78">
        <v>34</v>
      </c>
      <c r="B1171" s="31" t="s">
        <v>1534</v>
      </c>
      <c r="C1171" s="31" t="s">
        <v>1504</v>
      </c>
      <c r="D1171" s="31" t="s">
        <v>24</v>
      </c>
      <c r="E1171" s="31" t="s">
        <v>39</v>
      </c>
      <c r="F1171" s="34">
        <v>1590</v>
      </c>
      <c r="G1171" s="35">
        <v>40</v>
      </c>
      <c r="H1171" s="202">
        <f t="shared" si="73"/>
        <v>63600</v>
      </c>
      <c r="I1171" s="203">
        <f t="shared" si="74"/>
        <v>75684</v>
      </c>
      <c r="J1171" s="51">
        <f t="shared" si="75"/>
        <v>12771.084337349397</v>
      </c>
      <c r="K1171" s="31" t="s">
        <v>26</v>
      </c>
      <c r="L1171" s="26"/>
      <c r="M1171" s="26"/>
      <c r="N1171" s="26"/>
    </row>
    <row r="1172" spans="1:14" s="83" customFormat="1">
      <c r="A1172" s="78">
        <v>35</v>
      </c>
      <c r="B1172" s="95" t="s">
        <v>1535</v>
      </c>
      <c r="C1172" s="37" t="s">
        <v>1521</v>
      </c>
      <c r="D1172" s="39" t="s">
        <v>24</v>
      </c>
      <c r="E1172" s="103" t="s">
        <v>39</v>
      </c>
      <c r="F1172" s="90">
        <v>10</v>
      </c>
      <c r="G1172" s="184">
        <v>40</v>
      </c>
      <c r="H1172" s="204">
        <f t="shared" si="73"/>
        <v>400</v>
      </c>
      <c r="I1172" s="205">
        <f t="shared" si="74"/>
        <v>476</v>
      </c>
      <c r="J1172" s="105">
        <f t="shared" si="75"/>
        <v>80.321285140562239</v>
      </c>
      <c r="K1172" s="78" t="s">
        <v>26</v>
      </c>
      <c r="L1172" s="86"/>
      <c r="M1172" s="86"/>
      <c r="N1172" s="86"/>
    </row>
    <row r="1173" spans="1:14" s="83" customFormat="1">
      <c r="A1173" s="78">
        <v>36</v>
      </c>
      <c r="B1173" s="78" t="s">
        <v>1536</v>
      </c>
      <c r="C1173" s="31" t="s">
        <v>1500</v>
      </c>
      <c r="D1173" s="31" t="s">
        <v>24</v>
      </c>
      <c r="E1173" s="78" t="s">
        <v>39</v>
      </c>
      <c r="F1173" s="79">
        <v>10</v>
      </c>
      <c r="G1173" s="80">
        <v>40</v>
      </c>
      <c r="H1173" s="204">
        <f t="shared" si="73"/>
        <v>400</v>
      </c>
      <c r="I1173" s="205">
        <f t="shared" si="74"/>
        <v>476</v>
      </c>
      <c r="J1173" s="105">
        <f t="shared" si="75"/>
        <v>80.321285140562239</v>
      </c>
      <c r="K1173" s="78" t="s">
        <v>26</v>
      </c>
      <c r="L1173" s="148"/>
      <c r="M1173" s="86"/>
      <c r="N1173" s="86"/>
    </row>
    <row r="1174" spans="1:14" s="33" customFormat="1">
      <c r="A1174" s="78">
        <v>37</v>
      </c>
      <c r="B1174" s="31" t="s">
        <v>1537</v>
      </c>
      <c r="C1174" s="31" t="s">
        <v>1500</v>
      </c>
      <c r="D1174" s="31" t="s">
        <v>24</v>
      </c>
      <c r="E1174" s="78" t="s">
        <v>39</v>
      </c>
      <c r="F1174" s="34">
        <v>4</v>
      </c>
      <c r="G1174" s="35">
        <v>200</v>
      </c>
      <c r="H1174" s="202">
        <f t="shared" si="73"/>
        <v>800</v>
      </c>
      <c r="I1174" s="203">
        <f t="shared" si="74"/>
        <v>952</v>
      </c>
      <c r="J1174" s="51">
        <f t="shared" si="75"/>
        <v>160.64257028112448</v>
      </c>
      <c r="K1174" s="78" t="s">
        <v>26</v>
      </c>
      <c r="L1174" s="52"/>
      <c r="M1174" s="26"/>
      <c r="N1174" s="26"/>
    </row>
    <row r="1175" spans="1:14" s="83" customFormat="1">
      <c r="A1175" s="78">
        <v>38</v>
      </c>
      <c r="B1175" s="78" t="s">
        <v>1538</v>
      </c>
      <c r="C1175" s="31" t="s">
        <v>1521</v>
      </c>
      <c r="D1175" s="31" t="s">
        <v>24</v>
      </c>
      <c r="E1175" s="78" t="s">
        <v>39</v>
      </c>
      <c r="F1175" s="79">
        <v>10</v>
      </c>
      <c r="G1175" s="80">
        <v>40</v>
      </c>
      <c r="H1175" s="204">
        <f t="shared" si="73"/>
        <v>400</v>
      </c>
      <c r="I1175" s="205">
        <f t="shared" si="74"/>
        <v>476</v>
      </c>
      <c r="J1175" s="105">
        <f t="shared" si="75"/>
        <v>80.321285140562239</v>
      </c>
      <c r="K1175" s="78" t="s">
        <v>26</v>
      </c>
      <c r="L1175" s="148"/>
      <c r="M1175" s="86"/>
      <c r="N1175" s="86"/>
    </row>
    <row r="1176" spans="1:14" s="83" customFormat="1">
      <c r="A1176" s="78">
        <v>39</v>
      </c>
      <c r="B1176" s="78" t="s">
        <v>1539</v>
      </c>
      <c r="C1176" s="31" t="s">
        <v>1540</v>
      </c>
      <c r="D1176" s="31" t="s">
        <v>24</v>
      </c>
      <c r="E1176" s="78" t="s">
        <v>48</v>
      </c>
      <c r="F1176" s="79">
        <v>10</v>
      </c>
      <c r="G1176" s="80">
        <v>10</v>
      </c>
      <c r="H1176" s="204">
        <f t="shared" si="73"/>
        <v>100</v>
      </c>
      <c r="I1176" s="205">
        <f t="shared" si="74"/>
        <v>119</v>
      </c>
      <c r="J1176" s="105">
        <f t="shared" si="75"/>
        <v>20.08032128514056</v>
      </c>
      <c r="K1176" s="78" t="s">
        <v>26</v>
      </c>
      <c r="L1176" s="148"/>
      <c r="M1176" s="86"/>
      <c r="N1176" s="86"/>
    </row>
    <row r="1177" spans="1:14" s="33" customFormat="1">
      <c r="A1177" s="78">
        <v>40</v>
      </c>
      <c r="B1177" s="31" t="s">
        <v>1541</v>
      </c>
      <c r="C1177" s="31" t="s">
        <v>1500</v>
      </c>
      <c r="D1177" s="31" t="s">
        <v>24</v>
      </c>
      <c r="E1177" s="31" t="s">
        <v>39</v>
      </c>
      <c r="F1177" s="34">
        <v>230</v>
      </c>
      <c r="G1177" s="35">
        <v>120</v>
      </c>
      <c r="H1177" s="202">
        <f t="shared" si="73"/>
        <v>27600</v>
      </c>
      <c r="I1177" s="203">
        <f t="shared" si="74"/>
        <v>32844</v>
      </c>
      <c r="J1177" s="51">
        <f t="shared" si="75"/>
        <v>5542.1686746987943</v>
      </c>
      <c r="K1177" s="31" t="s">
        <v>26</v>
      </c>
      <c r="L1177" s="52"/>
      <c r="M1177" s="26"/>
      <c r="N1177" s="26"/>
    </row>
    <row r="1178" spans="1:14" s="33" customFormat="1">
      <c r="A1178" s="78">
        <v>41</v>
      </c>
      <c r="B1178" s="31" t="s">
        <v>1542</v>
      </c>
      <c r="C1178" s="31" t="s">
        <v>1500</v>
      </c>
      <c r="D1178" s="31" t="s">
        <v>24</v>
      </c>
      <c r="E1178" s="31" t="s">
        <v>39</v>
      </c>
      <c r="F1178" s="34">
        <v>10</v>
      </c>
      <c r="G1178" s="35">
        <v>120</v>
      </c>
      <c r="H1178" s="202">
        <f t="shared" si="73"/>
        <v>1200</v>
      </c>
      <c r="I1178" s="203">
        <f t="shared" si="74"/>
        <v>1428</v>
      </c>
      <c r="J1178" s="51">
        <f t="shared" si="75"/>
        <v>240.96385542168673</v>
      </c>
      <c r="K1178" s="31" t="s">
        <v>26</v>
      </c>
      <c r="L1178" s="52"/>
      <c r="M1178" s="26"/>
      <c r="N1178" s="26"/>
    </row>
    <row r="1179" spans="1:14" s="83" customFormat="1">
      <c r="A1179" s="78">
        <v>42</v>
      </c>
      <c r="B1179" s="78" t="s">
        <v>1543</v>
      </c>
      <c r="C1179" s="31" t="s">
        <v>1500</v>
      </c>
      <c r="D1179" s="31" t="s">
        <v>24</v>
      </c>
      <c r="E1179" s="78" t="s">
        <v>39</v>
      </c>
      <c r="F1179" s="79">
        <v>10</v>
      </c>
      <c r="G1179" s="80">
        <v>45</v>
      </c>
      <c r="H1179" s="204">
        <f t="shared" si="73"/>
        <v>450</v>
      </c>
      <c r="I1179" s="205">
        <f t="shared" si="74"/>
        <v>535.5</v>
      </c>
      <c r="J1179" s="105">
        <f t="shared" si="75"/>
        <v>90.361445783132524</v>
      </c>
      <c r="K1179" s="78" t="s">
        <v>26</v>
      </c>
      <c r="L1179" s="148"/>
      <c r="M1179" s="86"/>
      <c r="N1179" s="86"/>
    </row>
    <row r="1180" spans="1:14" s="33" customFormat="1">
      <c r="A1180" s="78">
        <v>43</v>
      </c>
      <c r="B1180" s="37" t="s">
        <v>1544</v>
      </c>
      <c r="C1180" s="31" t="s">
        <v>1500</v>
      </c>
      <c r="D1180" s="31" t="s">
        <v>24</v>
      </c>
      <c r="E1180" s="37" t="s">
        <v>130</v>
      </c>
      <c r="F1180" s="40">
        <v>592</v>
      </c>
      <c r="G1180" s="41">
        <v>61</v>
      </c>
      <c r="H1180" s="202">
        <f t="shared" si="73"/>
        <v>36112</v>
      </c>
      <c r="I1180" s="203">
        <f t="shared" si="74"/>
        <v>42973.279999999999</v>
      </c>
      <c r="J1180" s="51">
        <f t="shared" si="75"/>
        <v>7251.4056224899596</v>
      </c>
      <c r="K1180" s="78" t="s">
        <v>26</v>
      </c>
      <c r="L1180" s="52"/>
      <c r="M1180" s="26"/>
      <c r="N1180" s="26"/>
    </row>
    <row r="1181" spans="1:14" s="33" customFormat="1">
      <c r="A1181" s="78">
        <v>44</v>
      </c>
      <c r="B1181" s="37" t="s">
        <v>1545</v>
      </c>
      <c r="C1181" s="31" t="s">
        <v>1500</v>
      </c>
      <c r="D1181" s="31" t="s">
        <v>24</v>
      </c>
      <c r="E1181" s="37" t="s">
        <v>1495</v>
      </c>
      <c r="F1181" s="40">
        <v>321</v>
      </c>
      <c r="G1181" s="41">
        <v>50</v>
      </c>
      <c r="H1181" s="202">
        <f t="shared" si="73"/>
        <v>16050</v>
      </c>
      <c r="I1181" s="203">
        <f t="shared" si="74"/>
        <v>19099.5</v>
      </c>
      <c r="J1181" s="51">
        <f t="shared" si="75"/>
        <v>3222.8915662650602</v>
      </c>
      <c r="K1181" s="78" t="s">
        <v>26</v>
      </c>
      <c r="L1181" s="52"/>
      <c r="M1181" s="26"/>
      <c r="N1181" s="26"/>
    </row>
    <row r="1182" spans="1:14" s="33" customFormat="1">
      <c r="A1182" s="78">
        <v>45</v>
      </c>
      <c r="B1182" s="37" t="s">
        <v>1546</v>
      </c>
      <c r="C1182" s="31" t="s">
        <v>1500</v>
      </c>
      <c r="D1182" s="31" t="s">
        <v>24</v>
      </c>
      <c r="E1182" s="78" t="s">
        <v>39</v>
      </c>
      <c r="F1182" s="40">
        <v>10</v>
      </c>
      <c r="G1182" s="41">
        <v>280</v>
      </c>
      <c r="H1182" s="202">
        <f t="shared" si="73"/>
        <v>2800</v>
      </c>
      <c r="I1182" s="203">
        <f t="shared" si="74"/>
        <v>3332</v>
      </c>
      <c r="J1182" s="51">
        <f t="shared" si="75"/>
        <v>562.24899598393574</v>
      </c>
      <c r="K1182" s="78" t="s">
        <v>26</v>
      </c>
      <c r="L1182" s="52"/>
      <c r="M1182" s="26"/>
      <c r="N1182" s="26"/>
    </row>
    <row r="1183" spans="1:14" s="83" customFormat="1">
      <c r="A1183" s="78">
        <v>46</v>
      </c>
      <c r="B1183" s="89" t="s">
        <v>1547</v>
      </c>
      <c r="C1183" s="37" t="s">
        <v>1528</v>
      </c>
      <c r="D1183" s="31" t="s">
        <v>24</v>
      </c>
      <c r="E1183" s="89" t="s">
        <v>1493</v>
      </c>
      <c r="F1183" s="99">
        <v>50</v>
      </c>
      <c r="G1183" s="100">
        <v>25</v>
      </c>
      <c r="H1183" s="204">
        <f t="shared" si="73"/>
        <v>1250</v>
      </c>
      <c r="I1183" s="205">
        <f t="shared" si="74"/>
        <v>1487.5</v>
      </c>
      <c r="J1183" s="105">
        <f t="shared" si="75"/>
        <v>251.004016064257</v>
      </c>
      <c r="K1183" s="78" t="s">
        <v>26</v>
      </c>
      <c r="L1183" s="148"/>
      <c r="M1183" s="86"/>
      <c r="N1183" s="86"/>
    </row>
    <row r="1184" spans="1:14" s="33" customFormat="1">
      <c r="A1184" s="78">
        <v>47</v>
      </c>
      <c r="B1184" s="31" t="s">
        <v>1548</v>
      </c>
      <c r="C1184" s="31" t="s">
        <v>1549</v>
      </c>
      <c r="D1184" s="31" t="s">
        <v>24</v>
      </c>
      <c r="E1184" s="31" t="s">
        <v>39</v>
      </c>
      <c r="F1184" s="34">
        <v>116</v>
      </c>
      <c r="G1184" s="35">
        <v>70</v>
      </c>
      <c r="H1184" s="202">
        <f t="shared" si="73"/>
        <v>8120</v>
      </c>
      <c r="I1184" s="203">
        <f t="shared" si="74"/>
        <v>9662.7999999999993</v>
      </c>
      <c r="J1184" s="51">
        <f t="shared" si="75"/>
        <v>1630.5220883534134</v>
      </c>
      <c r="K1184" s="31" t="s">
        <v>26</v>
      </c>
      <c r="L1184" s="107"/>
      <c r="M1184" s="70"/>
      <c r="N1184" s="70"/>
    </row>
    <row r="1185" spans="1:14" s="83" customFormat="1">
      <c r="A1185" s="78">
        <v>48</v>
      </c>
      <c r="B1185" s="78" t="s">
        <v>1550</v>
      </c>
      <c r="C1185" s="31" t="s">
        <v>1540</v>
      </c>
      <c r="D1185" s="31" t="s">
        <v>24</v>
      </c>
      <c r="E1185" s="78" t="s">
        <v>116</v>
      </c>
      <c r="F1185" s="79">
        <v>5</v>
      </c>
      <c r="G1185" s="80">
        <v>40</v>
      </c>
      <c r="H1185" s="204">
        <f t="shared" si="73"/>
        <v>200</v>
      </c>
      <c r="I1185" s="205">
        <f t="shared" si="74"/>
        <v>238</v>
      </c>
      <c r="J1185" s="105">
        <f t="shared" si="75"/>
        <v>40.160642570281119</v>
      </c>
      <c r="K1185" s="78" t="s">
        <v>26</v>
      </c>
      <c r="L1185" s="208"/>
      <c r="M1185" s="208"/>
      <c r="N1185" s="208"/>
    </row>
    <row r="1186" spans="1:14" s="83" customFormat="1">
      <c r="A1186" s="78">
        <v>49</v>
      </c>
      <c r="B1186" s="78" t="s">
        <v>1551</v>
      </c>
      <c r="C1186" s="31" t="s">
        <v>1500</v>
      </c>
      <c r="D1186" s="31" t="s">
        <v>24</v>
      </c>
      <c r="E1186" s="78" t="s">
        <v>1003</v>
      </c>
      <c r="F1186" s="79">
        <v>10</v>
      </c>
      <c r="G1186" s="80">
        <v>70</v>
      </c>
      <c r="H1186" s="204">
        <f t="shared" si="73"/>
        <v>700</v>
      </c>
      <c r="I1186" s="204">
        <f t="shared" si="74"/>
        <v>833</v>
      </c>
      <c r="J1186" s="105">
        <f t="shared" si="75"/>
        <v>140.56224899598394</v>
      </c>
      <c r="K1186" s="78" t="s">
        <v>26</v>
      </c>
      <c r="L1186" s="208"/>
      <c r="M1186" s="208"/>
      <c r="N1186" s="208"/>
    </row>
    <row r="1187" spans="1:14" s="33" customFormat="1">
      <c r="A1187" s="78">
        <v>50</v>
      </c>
      <c r="B1187" s="37" t="s">
        <v>1552</v>
      </c>
      <c r="C1187" s="37" t="s">
        <v>1500</v>
      </c>
      <c r="D1187" s="37" t="s">
        <v>24</v>
      </c>
      <c r="E1187" s="37" t="s">
        <v>201</v>
      </c>
      <c r="F1187" s="40">
        <v>340</v>
      </c>
      <c r="G1187" s="41">
        <v>120</v>
      </c>
      <c r="H1187" s="209">
        <f t="shared" si="73"/>
        <v>40800</v>
      </c>
      <c r="I1187" s="209">
        <f t="shared" si="74"/>
        <v>48552</v>
      </c>
      <c r="J1187" s="71">
        <f t="shared" si="75"/>
        <v>8192.7710843373479</v>
      </c>
      <c r="K1187" s="37" t="s">
        <v>26</v>
      </c>
      <c r="L1187" s="72"/>
      <c r="M1187" s="72"/>
      <c r="N1187" s="72"/>
    </row>
    <row r="1188" spans="1:14" s="106" customFormat="1">
      <c r="A1188" s="78">
        <v>51</v>
      </c>
      <c r="B1188" s="78" t="s">
        <v>1553</v>
      </c>
      <c r="C1188" s="31" t="s">
        <v>1500</v>
      </c>
      <c r="D1188" s="31" t="s">
        <v>24</v>
      </c>
      <c r="E1188" s="78" t="s">
        <v>201</v>
      </c>
      <c r="F1188" s="79">
        <v>10</v>
      </c>
      <c r="G1188" s="80">
        <v>181</v>
      </c>
      <c r="H1188" s="204">
        <f t="shared" si="73"/>
        <v>1810</v>
      </c>
      <c r="I1188" s="204">
        <f t="shared" si="74"/>
        <v>2153.9</v>
      </c>
      <c r="J1188" s="105">
        <f t="shared" si="75"/>
        <v>363.45381526104416</v>
      </c>
      <c r="K1188" s="78" t="s">
        <v>26</v>
      </c>
      <c r="L1188" s="208"/>
      <c r="M1188" s="208"/>
      <c r="N1188" s="208"/>
    </row>
    <row r="1189" spans="1:14" s="36" customFormat="1">
      <c r="A1189" s="78">
        <v>52</v>
      </c>
      <c r="B1189" s="31" t="s">
        <v>1554</v>
      </c>
      <c r="C1189" s="31" t="s">
        <v>1500</v>
      </c>
      <c r="D1189" s="31" t="s">
        <v>24</v>
      </c>
      <c r="E1189" s="31" t="s">
        <v>39</v>
      </c>
      <c r="F1189" s="34">
        <v>30</v>
      </c>
      <c r="G1189" s="35">
        <v>80</v>
      </c>
      <c r="H1189" s="202">
        <f t="shared" si="73"/>
        <v>2400</v>
      </c>
      <c r="I1189" s="202">
        <f t="shared" si="74"/>
        <v>2856</v>
      </c>
      <c r="J1189" s="51">
        <f t="shared" si="75"/>
        <v>481.92771084337346</v>
      </c>
      <c r="K1189" s="78" t="s">
        <v>26</v>
      </c>
      <c r="L1189" s="60"/>
      <c r="M1189" s="60"/>
      <c r="N1189" s="60"/>
    </row>
    <row r="1190" spans="1:14" s="36" customFormat="1">
      <c r="A1190" s="78">
        <v>53</v>
      </c>
      <c r="B1190" s="31" t="s">
        <v>1555</v>
      </c>
      <c r="C1190" s="31" t="s">
        <v>1500</v>
      </c>
      <c r="D1190" s="31" t="s">
        <v>24</v>
      </c>
      <c r="E1190" s="31" t="s">
        <v>201</v>
      </c>
      <c r="F1190" s="34">
        <v>650</v>
      </c>
      <c r="G1190" s="35">
        <v>30</v>
      </c>
      <c r="H1190" s="202">
        <f t="shared" si="73"/>
        <v>19500</v>
      </c>
      <c r="I1190" s="202">
        <f t="shared" si="74"/>
        <v>23205</v>
      </c>
      <c r="J1190" s="51">
        <f t="shared" si="75"/>
        <v>3915.6626506024095</v>
      </c>
      <c r="K1190" s="78" t="s">
        <v>26</v>
      </c>
      <c r="L1190" s="60"/>
      <c r="M1190" s="60"/>
      <c r="N1190" s="60"/>
    </row>
    <row r="1191" spans="1:14" s="36" customFormat="1">
      <c r="A1191" s="78">
        <v>54</v>
      </c>
      <c r="B1191" s="31" t="s">
        <v>1556</v>
      </c>
      <c r="C1191" s="31" t="s">
        <v>1500</v>
      </c>
      <c r="D1191" s="31" t="s">
        <v>24</v>
      </c>
      <c r="E1191" s="31" t="s">
        <v>201</v>
      </c>
      <c r="F1191" s="34">
        <v>500</v>
      </c>
      <c r="G1191" s="35">
        <v>40</v>
      </c>
      <c r="H1191" s="202">
        <f t="shared" si="73"/>
        <v>20000</v>
      </c>
      <c r="I1191" s="202">
        <f t="shared" si="74"/>
        <v>23800</v>
      </c>
      <c r="J1191" s="51">
        <f t="shared" si="75"/>
        <v>4016.064257028112</v>
      </c>
      <c r="K1191" s="78" t="s">
        <v>26</v>
      </c>
      <c r="L1191" s="60"/>
      <c r="M1191" s="60"/>
      <c r="N1191" s="60"/>
    </row>
    <row r="1192" spans="1:14" s="36" customFormat="1">
      <c r="A1192" s="78">
        <v>55</v>
      </c>
      <c r="B1192" s="31" t="s">
        <v>1557</v>
      </c>
      <c r="C1192" s="31" t="s">
        <v>1500</v>
      </c>
      <c r="D1192" s="31" t="s">
        <v>24</v>
      </c>
      <c r="E1192" s="31" t="s">
        <v>201</v>
      </c>
      <c r="F1192" s="34">
        <v>590</v>
      </c>
      <c r="G1192" s="35">
        <v>40</v>
      </c>
      <c r="H1192" s="202">
        <f t="shared" si="73"/>
        <v>23600</v>
      </c>
      <c r="I1192" s="202">
        <f t="shared" si="74"/>
        <v>28084</v>
      </c>
      <c r="J1192" s="51">
        <f t="shared" si="75"/>
        <v>4738.9558232931722</v>
      </c>
      <c r="K1192" s="78" t="s">
        <v>26</v>
      </c>
      <c r="L1192" s="60"/>
      <c r="M1192" s="60"/>
      <c r="N1192" s="60"/>
    </row>
    <row r="1193" spans="1:14" s="36" customFormat="1" ht="15.75" thickBot="1">
      <c r="A1193" s="78">
        <v>56</v>
      </c>
      <c r="B1193" s="37" t="s">
        <v>1558</v>
      </c>
      <c r="C1193" s="37" t="s">
        <v>1500</v>
      </c>
      <c r="D1193" s="37" t="s">
        <v>24</v>
      </c>
      <c r="E1193" s="37" t="s">
        <v>116</v>
      </c>
      <c r="F1193" s="40">
        <v>10</v>
      </c>
      <c r="G1193" s="41">
        <v>250</v>
      </c>
      <c r="H1193" s="209">
        <f t="shared" si="73"/>
        <v>2500</v>
      </c>
      <c r="I1193" s="209">
        <f t="shared" si="74"/>
        <v>2975</v>
      </c>
      <c r="J1193" s="71">
        <f t="shared" si="75"/>
        <v>502.008032128514</v>
      </c>
      <c r="K1193" s="89" t="s">
        <v>26</v>
      </c>
      <c r="L1193" s="60"/>
      <c r="M1193" s="60"/>
      <c r="N1193" s="60"/>
    </row>
    <row r="1194" spans="1:14" s="33" customFormat="1" ht="15.75" thickBot="1">
      <c r="A1194" s="94"/>
      <c r="B1194" s="178" t="s">
        <v>1559</v>
      </c>
      <c r="C1194" s="210"/>
      <c r="D1194" s="210"/>
      <c r="E1194" s="210"/>
      <c r="F1194" s="211"/>
      <c r="G1194" s="212"/>
      <c r="H1194" s="212">
        <f>SUM(H1138:H1193)</f>
        <v>839518</v>
      </c>
      <c r="I1194" s="212">
        <f>SUM(I1138:I1193)</f>
        <v>999026.42</v>
      </c>
      <c r="J1194" s="212">
        <f>SUM(J1138:J1193)</f>
        <v>168577.91164658629</v>
      </c>
      <c r="K1194" s="213"/>
      <c r="L1194" s="15"/>
      <c r="M1194" s="15"/>
      <c r="N1194" s="15"/>
    </row>
    <row r="1195" spans="1:14" s="6" customFormat="1">
      <c r="A1195" s="15"/>
      <c r="B1195" s="214"/>
      <c r="C1195" s="215"/>
      <c r="D1195" s="2"/>
      <c r="E1195" s="18"/>
      <c r="F1195" s="16"/>
      <c r="G1195" s="17"/>
      <c r="H1195" s="17"/>
      <c r="I1195" s="17"/>
      <c r="J1195" s="17"/>
      <c r="K1195" s="15"/>
      <c r="L1195" s="15"/>
      <c r="M1195" s="15"/>
      <c r="N1195" s="15"/>
    </row>
    <row r="1196" spans="1:14" s="6" customFormat="1">
      <c r="A1196" s="15"/>
      <c r="B1196" s="15"/>
      <c r="C1196" s="15"/>
      <c r="D1196" s="15"/>
      <c r="E1196" s="15"/>
      <c r="F1196" s="16"/>
      <c r="G1196" s="17"/>
      <c r="H1196" s="17"/>
      <c r="I1196" s="17"/>
      <c r="J1196" s="17"/>
      <c r="K1196" s="15"/>
      <c r="L1196" s="15"/>
      <c r="M1196" s="14"/>
      <c r="N1196" s="15"/>
    </row>
    <row r="1197" spans="1:14" s="6" customFormat="1">
      <c r="A1197" s="15"/>
      <c r="B1197" s="7" t="s">
        <v>6</v>
      </c>
      <c r="C1197" s="15"/>
      <c r="D1197" s="15"/>
      <c r="E1197" s="15"/>
      <c r="F1197" s="16"/>
      <c r="G1197" s="17"/>
      <c r="H1197" s="17"/>
      <c r="I1197" s="17"/>
      <c r="J1197" s="17"/>
      <c r="K1197" s="15"/>
      <c r="L1197" s="18"/>
      <c r="M1197" s="18"/>
      <c r="N1197" s="2"/>
    </row>
    <row r="1198" spans="1:14" s="6" customFormat="1">
      <c r="A1198" s="7"/>
      <c r="B1198" s="7" t="s">
        <v>1560</v>
      </c>
      <c r="C1198" s="7"/>
      <c r="D1198" s="7"/>
      <c r="E1198" s="7"/>
      <c r="F1198" s="65"/>
      <c r="G1198" s="17"/>
      <c r="H1198" s="66"/>
      <c r="I1198" s="66"/>
      <c r="J1198" s="66"/>
      <c r="K1198" s="7"/>
      <c r="L1198" s="7"/>
      <c r="M1198" s="7"/>
      <c r="N1198" s="7"/>
    </row>
    <row r="1199" spans="1:14" s="6" customFormat="1" ht="75">
      <c r="A1199" s="20" t="s">
        <v>8</v>
      </c>
      <c r="B1199" s="20" t="s">
        <v>9</v>
      </c>
      <c r="C1199" s="20" t="s">
        <v>10</v>
      </c>
      <c r="D1199" s="20" t="s">
        <v>11</v>
      </c>
      <c r="E1199" s="20" t="s">
        <v>12</v>
      </c>
      <c r="F1199" s="22" t="s">
        <v>13</v>
      </c>
      <c r="G1199" s="23" t="s">
        <v>14</v>
      </c>
      <c r="H1199" s="23" t="s">
        <v>15</v>
      </c>
      <c r="I1199" s="23" t="s">
        <v>16</v>
      </c>
      <c r="J1199" s="24" t="s">
        <v>17</v>
      </c>
      <c r="K1199" s="20" t="s">
        <v>18</v>
      </c>
      <c r="L1199" s="20" t="s">
        <v>19</v>
      </c>
      <c r="M1199" s="20" t="s">
        <v>20</v>
      </c>
      <c r="N1199" s="25" t="s">
        <v>21</v>
      </c>
    </row>
    <row r="1200" spans="1:14" s="33" customFormat="1" ht="60">
      <c r="A1200" s="37">
        <v>1</v>
      </c>
      <c r="B1200" s="216" t="s">
        <v>1425</v>
      </c>
      <c r="C1200" s="216" t="s">
        <v>778</v>
      </c>
      <c r="D1200" s="165" t="s">
        <v>24</v>
      </c>
      <c r="E1200" s="217" t="s">
        <v>39</v>
      </c>
      <c r="F1200" s="167">
        <v>100</v>
      </c>
      <c r="G1200" s="168">
        <v>0.5</v>
      </c>
      <c r="H1200" s="168">
        <f>F1200*G1200</f>
        <v>50</v>
      </c>
      <c r="I1200" s="218">
        <f>H1200*1.19</f>
        <v>59.5</v>
      </c>
      <c r="J1200" s="170">
        <f>I1200/4.98</f>
        <v>11.947791164658634</v>
      </c>
      <c r="K1200" s="31" t="s">
        <v>26</v>
      </c>
      <c r="L1200" s="32" t="s">
        <v>27</v>
      </c>
      <c r="M1200" s="32" t="s">
        <v>191</v>
      </c>
      <c r="N1200" s="26" t="s">
        <v>29</v>
      </c>
    </row>
    <row r="1201" spans="1:14" s="33" customFormat="1">
      <c r="A1201" s="37">
        <v>2</v>
      </c>
      <c r="B1201" s="37" t="s">
        <v>1561</v>
      </c>
      <c r="C1201" s="2" t="s">
        <v>1562</v>
      </c>
      <c r="D1201" s="39" t="s">
        <v>24</v>
      </c>
      <c r="E1201" s="37" t="s">
        <v>36</v>
      </c>
      <c r="F1201" s="40">
        <v>6</v>
      </c>
      <c r="G1201" s="41">
        <v>70</v>
      </c>
      <c r="H1201" s="168">
        <f t="shared" ref="H1201:H1236" si="76">F1201*G1201</f>
        <v>420</v>
      </c>
      <c r="I1201" s="169">
        <f t="shared" ref="I1201:I1236" si="77">H1201*1.19</f>
        <v>499.79999999999995</v>
      </c>
      <c r="J1201" s="170">
        <f t="shared" ref="J1201:J1235" si="78">I1201/4.98</f>
        <v>100.36144578313251</v>
      </c>
      <c r="K1201" s="31" t="s">
        <v>26</v>
      </c>
      <c r="L1201" s="31"/>
      <c r="M1201" s="31"/>
      <c r="N1201" s="31"/>
    </row>
    <row r="1202" spans="1:14" s="33" customFormat="1">
      <c r="A1202" s="37">
        <v>3</v>
      </c>
      <c r="B1202" s="31" t="s">
        <v>1563</v>
      </c>
      <c r="C1202" s="31" t="s">
        <v>1562</v>
      </c>
      <c r="D1202" s="31" t="s">
        <v>24</v>
      </c>
      <c r="E1202" s="31" t="s">
        <v>36</v>
      </c>
      <c r="F1202" s="34">
        <v>170</v>
      </c>
      <c r="G1202" s="35">
        <v>60</v>
      </c>
      <c r="H1202" s="168">
        <f t="shared" si="76"/>
        <v>10200</v>
      </c>
      <c r="I1202" s="169">
        <f t="shared" si="77"/>
        <v>12138</v>
      </c>
      <c r="J1202" s="170">
        <f t="shared" si="78"/>
        <v>2437.3493975903611</v>
      </c>
      <c r="K1202" s="31" t="s">
        <v>26</v>
      </c>
      <c r="L1202" s="31"/>
      <c r="M1202" s="31"/>
      <c r="N1202" s="31"/>
    </row>
    <row r="1203" spans="1:14" s="83" customFormat="1">
      <c r="A1203" s="37">
        <v>4</v>
      </c>
      <c r="B1203" s="78" t="s">
        <v>1564</v>
      </c>
      <c r="C1203" s="31" t="s">
        <v>1565</v>
      </c>
      <c r="D1203" s="31" t="s">
        <v>24</v>
      </c>
      <c r="E1203" s="78" t="s">
        <v>1305</v>
      </c>
      <c r="F1203" s="79">
        <v>10</v>
      </c>
      <c r="G1203" s="80">
        <v>120</v>
      </c>
      <c r="H1203" s="162">
        <f t="shared" si="76"/>
        <v>1200</v>
      </c>
      <c r="I1203" s="219">
        <f t="shared" si="77"/>
        <v>1428</v>
      </c>
      <c r="J1203" s="220">
        <f t="shared" si="78"/>
        <v>286.74698795180723</v>
      </c>
      <c r="K1203" s="78" t="s">
        <v>26</v>
      </c>
      <c r="L1203" s="78"/>
      <c r="M1203" s="78"/>
      <c r="N1203" s="78"/>
    </row>
    <row r="1204" spans="1:14" s="83" customFormat="1">
      <c r="A1204" s="37">
        <v>5</v>
      </c>
      <c r="B1204" s="78" t="s">
        <v>1566</v>
      </c>
      <c r="C1204" s="31" t="s">
        <v>1565</v>
      </c>
      <c r="D1204" s="31" t="s">
        <v>24</v>
      </c>
      <c r="E1204" s="78" t="s">
        <v>1305</v>
      </c>
      <c r="F1204" s="79">
        <v>20</v>
      </c>
      <c r="G1204" s="80">
        <v>150</v>
      </c>
      <c r="H1204" s="162">
        <f t="shared" si="76"/>
        <v>3000</v>
      </c>
      <c r="I1204" s="219">
        <f t="shared" si="77"/>
        <v>3570</v>
      </c>
      <c r="J1204" s="220">
        <f t="shared" si="78"/>
        <v>716.86746987951801</v>
      </c>
      <c r="K1204" s="78" t="s">
        <v>26</v>
      </c>
      <c r="L1204" s="78"/>
      <c r="M1204" s="78"/>
      <c r="N1204" s="78"/>
    </row>
    <row r="1205" spans="1:14" s="83" customFormat="1">
      <c r="A1205" s="37">
        <v>6</v>
      </c>
      <c r="B1205" s="78" t="s">
        <v>1567</v>
      </c>
      <c r="C1205" s="31" t="s">
        <v>1565</v>
      </c>
      <c r="D1205" s="31" t="s">
        <v>24</v>
      </c>
      <c r="E1205" s="78" t="s">
        <v>1305</v>
      </c>
      <c r="F1205" s="79">
        <v>6</v>
      </c>
      <c r="G1205" s="80">
        <v>150</v>
      </c>
      <c r="H1205" s="162">
        <f t="shared" si="76"/>
        <v>900</v>
      </c>
      <c r="I1205" s="219">
        <f t="shared" si="77"/>
        <v>1071</v>
      </c>
      <c r="J1205" s="220">
        <f t="shared" si="78"/>
        <v>215.06024096385539</v>
      </c>
      <c r="K1205" s="78" t="s">
        <v>26</v>
      </c>
      <c r="L1205" s="78"/>
      <c r="M1205" s="78"/>
      <c r="N1205" s="78"/>
    </row>
    <row r="1206" spans="1:14" s="83" customFormat="1">
      <c r="A1206" s="37">
        <v>7</v>
      </c>
      <c r="B1206" s="78" t="s">
        <v>1568</v>
      </c>
      <c r="C1206" s="31" t="s">
        <v>1565</v>
      </c>
      <c r="D1206" s="31" t="s">
        <v>24</v>
      </c>
      <c r="E1206" s="78" t="s">
        <v>1305</v>
      </c>
      <c r="F1206" s="79">
        <v>6</v>
      </c>
      <c r="G1206" s="80">
        <v>150</v>
      </c>
      <c r="H1206" s="162">
        <f t="shared" si="76"/>
        <v>900</v>
      </c>
      <c r="I1206" s="219">
        <f t="shared" si="77"/>
        <v>1071</v>
      </c>
      <c r="J1206" s="220">
        <f t="shared" si="78"/>
        <v>215.06024096385539</v>
      </c>
      <c r="K1206" s="78" t="s">
        <v>26</v>
      </c>
      <c r="L1206" s="78"/>
      <c r="M1206" s="78"/>
      <c r="N1206" s="78"/>
    </row>
    <row r="1207" spans="1:14" s="83" customFormat="1">
      <c r="A1207" s="37">
        <v>8</v>
      </c>
      <c r="B1207" s="120" t="s">
        <v>1432</v>
      </c>
      <c r="C1207" s="164" t="s">
        <v>1433</v>
      </c>
      <c r="D1207" s="165" t="s">
        <v>24</v>
      </c>
      <c r="E1207" s="160" t="s">
        <v>39</v>
      </c>
      <c r="F1207" s="161">
        <v>35000</v>
      </c>
      <c r="G1207" s="162">
        <v>0.5</v>
      </c>
      <c r="H1207" s="162">
        <f t="shared" si="76"/>
        <v>17500</v>
      </c>
      <c r="I1207" s="219">
        <f t="shared" si="77"/>
        <v>20825</v>
      </c>
      <c r="J1207" s="220">
        <f t="shared" si="78"/>
        <v>4181.726907630522</v>
      </c>
      <c r="K1207" s="78" t="s">
        <v>26</v>
      </c>
      <c r="L1207" s="78"/>
      <c r="M1207" s="78"/>
      <c r="N1207" s="78"/>
    </row>
    <row r="1208" spans="1:14" s="33" customFormat="1">
      <c r="A1208" s="37">
        <v>9</v>
      </c>
      <c r="B1208" s="31" t="s">
        <v>1569</v>
      </c>
      <c r="C1208" s="31" t="s">
        <v>1562</v>
      </c>
      <c r="D1208" s="31" t="s">
        <v>24</v>
      </c>
      <c r="E1208" s="31" t="s">
        <v>36</v>
      </c>
      <c r="F1208" s="34">
        <v>22</v>
      </c>
      <c r="G1208" s="35">
        <v>150</v>
      </c>
      <c r="H1208" s="168">
        <f t="shared" si="76"/>
        <v>3300</v>
      </c>
      <c r="I1208" s="169">
        <f t="shared" si="77"/>
        <v>3927</v>
      </c>
      <c r="J1208" s="170">
        <f t="shared" si="78"/>
        <v>788.55421686746979</v>
      </c>
      <c r="K1208" s="31" t="s">
        <v>26</v>
      </c>
      <c r="L1208" s="31"/>
      <c r="M1208" s="31"/>
      <c r="N1208" s="31"/>
    </row>
    <row r="1209" spans="1:14" s="33" customFormat="1">
      <c r="A1209" s="37">
        <v>10</v>
      </c>
      <c r="B1209" s="172" t="s">
        <v>1289</v>
      </c>
      <c r="C1209" s="36" t="s">
        <v>778</v>
      </c>
      <c r="D1209" s="165" t="s">
        <v>24</v>
      </c>
      <c r="E1209" s="166" t="s">
        <v>39</v>
      </c>
      <c r="F1209" s="167">
        <v>5750</v>
      </c>
      <c r="G1209" s="168">
        <v>9</v>
      </c>
      <c r="H1209" s="168">
        <f t="shared" si="76"/>
        <v>51750</v>
      </c>
      <c r="I1209" s="169">
        <f t="shared" si="77"/>
        <v>61582.5</v>
      </c>
      <c r="J1209" s="170">
        <f t="shared" si="78"/>
        <v>12365.963855421685</v>
      </c>
      <c r="K1209" s="31" t="s">
        <v>26</v>
      </c>
      <c r="L1209" s="31"/>
      <c r="M1209" s="31"/>
      <c r="N1209" s="31"/>
    </row>
    <row r="1210" spans="1:14" s="83" customFormat="1">
      <c r="A1210" s="37">
        <v>11</v>
      </c>
      <c r="B1210" s="78" t="s">
        <v>1570</v>
      </c>
      <c r="C1210" s="31" t="s">
        <v>1562</v>
      </c>
      <c r="D1210" s="31" t="s">
        <v>24</v>
      </c>
      <c r="E1210" s="78" t="s">
        <v>36</v>
      </c>
      <c r="F1210" s="79">
        <v>20</v>
      </c>
      <c r="G1210" s="80">
        <v>40</v>
      </c>
      <c r="H1210" s="162">
        <f t="shared" si="76"/>
        <v>800</v>
      </c>
      <c r="I1210" s="219">
        <f t="shared" si="77"/>
        <v>952</v>
      </c>
      <c r="J1210" s="220">
        <f t="shared" si="78"/>
        <v>191.16465863453814</v>
      </c>
      <c r="K1210" s="78" t="s">
        <v>26</v>
      </c>
      <c r="L1210" s="78"/>
      <c r="M1210" s="78"/>
      <c r="N1210" s="78"/>
    </row>
    <row r="1211" spans="1:14" s="33" customFormat="1">
      <c r="A1211" s="37">
        <v>12</v>
      </c>
      <c r="B1211" s="31" t="s">
        <v>1571</v>
      </c>
      <c r="C1211" s="31" t="s">
        <v>1562</v>
      </c>
      <c r="D1211" s="31" t="s">
        <v>24</v>
      </c>
      <c r="E1211" s="31" t="s">
        <v>36</v>
      </c>
      <c r="F1211" s="34">
        <v>28</v>
      </c>
      <c r="G1211" s="35">
        <v>60</v>
      </c>
      <c r="H1211" s="168">
        <f t="shared" si="76"/>
        <v>1680</v>
      </c>
      <c r="I1211" s="169">
        <f t="shared" si="77"/>
        <v>1999.1999999999998</v>
      </c>
      <c r="J1211" s="170">
        <f t="shared" si="78"/>
        <v>401.44578313253004</v>
      </c>
      <c r="K1211" s="31" t="s">
        <v>26</v>
      </c>
      <c r="L1211" s="31"/>
      <c r="M1211" s="31"/>
      <c r="N1211" s="31"/>
    </row>
    <row r="1212" spans="1:14" s="33" customFormat="1">
      <c r="A1212" s="37">
        <v>13</v>
      </c>
      <c r="B1212" s="31" t="s">
        <v>1572</v>
      </c>
      <c r="C1212" s="31" t="s">
        <v>1562</v>
      </c>
      <c r="D1212" s="31" t="s">
        <v>24</v>
      </c>
      <c r="E1212" s="31" t="s">
        <v>36</v>
      </c>
      <c r="F1212" s="34">
        <v>3</v>
      </c>
      <c r="G1212" s="35">
        <v>60</v>
      </c>
      <c r="H1212" s="168">
        <f t="shared" si="76"/>
        <v>180</v>
      </c>
      <c r="I1212" s="169">
        <f t="shared" si="77"/>
        <v>214.2</v>
      </c>
      <c r="J1212" s="170">
        <f t="shared" si="78"/>
        <v>43.012048192771076</v>
      </c>
      <c r="K1212" s="31" t="s">
        <v>26</v>
      </c>
      <c r="L1212" s="31"/>
      <c r="M1212" s="31"/>
      <c r="N1212" s="31"/>
    </row>
    <row r="1213" spans="1:14" s="33" customFormat="1">
      <c r="A1213" s="37">
        <v>14</v>
      </c>
      <c r="B1213" s="31" t="s">
        <v>1573</v>
      </c>
      <c r="C1213" s="31" t="s">
        <v>1562</v>
      </c>
      <c r="D1213" s="31" t="s">
        <v>24</v>
      </c>
      <c r="E1213" s="31" t="s">
        <v>36</v>
      </c>
      <c r="F1213" s="34">
        <v>20</v>
      </c>
      <c r="G1213" s="35">
        <v>90</v>
      </c>
      <c r="H1213" s="168">
        <f t="shared" si="76"/>
        <v>1800</v>
      </c>
      <c r="I1213" s="169">
        <f t="shared" si="77"/>
        <v>2142</v>
      </c>
      <c r="J1213" s="170">
        <f t="shared" si="78"/>
        <v>430.12048192771078</v>
      </c>
      <c r="K1213" s="31" t="s">
        <v>26</v>
      </c>
      <c r="L1213" s="31"/>
      <c r="M1213" s="31"/>
      <c r="N1213" s="31"/>
    </row>
    <row r="1214" spans="1:14" s="83" customFormat="1">
      <c r="A1214" s="37">
        <v>15</v>
      </c>
      <c r="B1214" s="78" t="s">
        <v>1574</v>
      </c>
      <c r="C1214" s="31" t="s">
        <v>1562</v>
      </c>
      <c r="D1214" s="31" t="s">
        <v>24</v>
      </c>
      <c r="E1214" s="78" t="s">
        <v>36</v>
      </c>
      <c r="F1214" s="79">
        <v>100</v>
      </c>
      <c r="G1214" s="80">
        <v>50</v>
      </c>
      <c r="H1214" s="162">
        <f t="shared" si="76"/>
        <v>5000</v>
      </c>
      <c r="I1214" s="219">
        <f t="shared" si="77"/>
        <v>5950</v>
      </c>
      <c r="J1214" s="220">
        <f t="shared" si="78"/>
        <v>1194.7791164658634</v>
      </c>
      <c r="K1214" s="78" t="s">
        <v>26</v>
      </c>
      <c r="L1214" s="78"/>
      <c r="M1214" s="78"/>
      <c r="N1214" s="78"/>
    </row>
    <row r="1215" spans="1:14" s="83" customFormat="1">
      <c r="A1215" s="37">
        <v>16</v>
      </c>
      <c r="B1215" s="78" t="s">
        <v>1575</v>
      </c>
      <c r="C1215" s="31" t="s">
        <v>1562</v>
      </c>
      <c r="D1215" s="31" t="s">
        <v>24</v>
      </c>
      <c r="E1215" s="78" t="s">
        <v>36</v>
      </c>
      <c r="F1215" s="79">
        <v>60</v>
      </c>
      <c r="G1215" s="80">
        <v>60</v>
      </c>
      <c r="H1215" s="162">
        <f t="shared" si="76"/>
        <v>3600</v>
      </c>
      <c r="I1215" s="219">
        <f t="shared" si="77"/>
        <v>4284</v>
      </c>
      <c r="J1215" s="220">
        <f t="shared" si="78"/>
        <v>860.24096385542157</v>
      </c>
      <c r="K1215" s="78" t="s">
        <v>26</v>
      </c>
      <c r="L1215" s="78"/>
      <c r="M1215" s="78"/>
      <c r="N1215" s="78"/>
    </row>
    <row r="1216" spans="1:14" s="83" customFormat="1">
      <c r="A1216" s="37">
        <v>17</v>
      </c>
      <c r="B1216" s="78" t="s">
        <v>1576</v>
      </c>
      <c r="C1216" s="31" t="s">
        <v>1562</v>
      </c>
      <c r="D1216" s="31" t="s">
        <v>24</v>
      </c>
      <c r="E1216" s="78" t="s">
        <v>36</v>
      </c>
      <c r="F1216" s="79">
        <v>20</v>
      </c>
      <c r="G1216" s="80">
        <v>60</v>
      </c>
      <c r="H1216" s="162">
        <f t="shared" si="76"/>
        <v>1200</v>
      </c>
      <c r="I1216" s="219">
        <f t="shared" si="77"/>
        <v>1428</v>
      </c>
      <c r="J1216" s="220">
        <f t="shared" si="78"/>
        <v>286.74698795180723</v>
      </c>
      <c r="K1216" s="78" t="s">
        <v>26</v>
      </c>
      <c r="L1216" s="78"/>
      <c r="M1216" s="78"/>
      <c r="N1216" s="78"/>
    </row>
    <row r="1217" spans="1:14" s="83" customFormat="1">
      <c r="A1217" s="37">
        <v>18</v>
      </c>
      <c r="B1217" s="78" t="s">
        <v>1577</v>
      </c>
      <c r="C1217" s="31" t="s">
        <v>1562</v>
      </c>
      <c r="D1217" s="31" t="s">
        <v>24</v>
      </c>
      <c r="E1217" s="78" t="s">
        <v>36</v>
      </c>
      <c r="F1217" s="79">
        <v>20</v>
      </c>
      <c r="G1217" s="80">
        <v>70</v>
      </c>
      <c r="H1217" s="162">
        <f t="shared" si="76"/>
        <v>1400</v>
      </c>
      <c r="I1217" s="219">
        <f t="shared" si="77"/>
        <v>1666</v>
      </c>
      <c r="J1217" s="220">
        <f t="shared" si="78"/>
        <v>334.53815261044173</v>
      </c>
      <c r="K1217" s="78" t="s">
        <v>26</v>
      </c>
      <c r="L1217" s="78"/>
      <c r="M1217" s="78"/>
      <c r="N1217" s="78"/>
    </row>
    <row r="1218" spans="1:14" s="33" customFormat="1">
      <c r="A1218" s="37">
        <v>19</v>
      </c>
      <c r="B1218" s="31" t="s">
        <v>1578</v>
      </c>
      <c r="C1218" s="31" t="s">
        <v>1565</v>
      </c>
      <c r="D1218" s="31" t="s">
        <v>24</v>
      </c>
      <c r="E1218" s="31" t="s">
        <v>1305</v>
      </c>
      <c r="F1218" s="34">
        <v>5</v>
      </c>
      <c r="G1218" s="35">
        <v>120</v>
      </c>
      <c r="H1218" s="168">
        <f t="shared" si="76"/>
        <v>600</v>
      </c>
      <c r="I1218" s="169">
        <f t="shared" si="77"/>
        <v>714</v>
      </c>
      <c r="J1218" s="170">
        <f t="shared" si="78"/>
        <v>143.37349397590361</v>
      </c>
      <c r="K1218" s="31" t="s">
        <v>26</v>
      </c>
      <c r="L1218" s="31"/>
      <c r="M1218" s="31"/>
      <c r="N1218" s="31"/>
    </row>
    <row r="1219" spans="1:14" s="83" customFormat="1">
      <c r="A1219" s="37">
        <v>20</v>
      </c>
      <c r="B1219" s="120" t="s">
        <v>1579</v>
      </c>
      <c r="C1219" s="164" t="s">
        <v>1435</v>
      </c>
      <c r="D1219" s="165" t="s">
        <v>24</v>
      </c>
      <c r="E1219" s="160" t="s">
        <v>39</v>
      </c>
      <c r="F1219" s="161">
        <v>3000</v>
      </c>
      <c r="G1219" s="162">
        <v>40</v>
      </c>
      <c r="H1219" s="162">
        <f t="shared" si="76"/>
        <v>120000</v>
      </c>
      <c r="I1219" s="219">
        <f t="shared" si="77"/>
        <v>142800</v>
      </c>
      <c r="J1219" s="220">
        <f t="shared" si="78"/>
        <v>28674.69879518072</v>
      </c>
      <c r="K1219" s="78" t="s">
        <v>26</v>
      </c>
      <c r="L1219" s="78"/>
      <c r="M1219" s="78"/>
      <c r="N1219" s="78"/>
    </row>
    <row r="1220" spans="1:14" s="83" customFormat="1">
      <c r="A1220" s="37">
        <v>21</v>
      </c>
      <c r="B1220" s="221" t="s">
        <v>1580</v>
      </c>
      <c r="C1220" s="36" t="s">
        <v>1435</v>
      </c>
      <c r="D1220" s="165" t="s">
        <v>24</v>
      </c>
      <c r="E1220" s="160" t="s">
        <v>39</v>
      </c>
      <c r="F1220" s="161">
        <v>300</v>
      </c>
      <c r="G1220" s="162">
        <v>55</v>
      </c>
      <c r="H1220" s="162">
        <f t="shared" si="76"/>
        <v>16500</v>
      </c>
      <c r="I1220" s="219">
        <f t="shared" si="77"/>
        <v>19635</v>
      </c>
      <c r="J1220" s="220">
        <f t="shared" si="78"/>
        <v>3942.7710843373488</v>
      </c>
      <c r="K1220" s="78" t="s">
        <v>26</v>
      </c>
      <c r="L1220" s="89"/>
      <c r="M1220" s="89"/>
      <c r="N1220" s="89"/>
    </row>
    <row r="1221" spans="1:14" s="83" customFormat="1">
      <c r="A1221" s="37">
        <v>22</v>
      </c>
      <c r="B1221" s="78" t="s">
        <v>1581</v>
      </c>
      <c r="C1221" s="31" t="s">
        <v>1565</v>
      </c>
      <c r="D1221" s="31" t="s">
        <v>24</v>
      </c>
      <c r="E1221" s="78" t="s">
        <v>1305</v>
      </c>
      <c r="F1221" s="79">
        <v>10</v>
      </c>
      <c r="G1221" s="80">
        <v>80</v>
      </c>
      <c r="H1221" s="162">
        <f t="shared" si="76"/>
        <v>800</v>
      </c>
      <c r="I1221" s="219">
        <f t="shared" si="77"/>
        <v>952</v>
      </c>
      <c r="J1221" s="220">
        <f t="shared" si="78"/>
        <v>191.16465863453814</v>
      </c>
      <c r="K1221" s="78" t="s">
        <v>26</v>
      </c>
      <c r="L1221" s="89"/>
      <c r="M1221" s="89"/>
      <c r="N1221" s="89"/>
    </row>
    <row r="1222" spans="1:14" s="83" customFormat="1">
      <c r="A1222" s="37">
        <v>23</v>
      </c>
      <c r="B1222" s="78" t="s">
        <v>1582</v>
      </c>
      <c r="C1222" s="31" t="s">
        <v>1562</v>
      </c>
      <c r="D1222" s="31" t="s">
        <v>24</v>
      </c>
      <c r="E1222" s="78" t="s">
        <v>1305</v>
      </c>
      <c r="F1222" s="79">
        <v>10</v>
      </c>
      <c r="G1222" s="80">
        <v>30</v>
      </c>
      <c r="H1222" s="162">
        <f t="shared" si="76"/>
        <v>300</v>
      </c>
      <c r="I1222" s="219">
        <f t="shared" si="77"/>
        <v>357</v>
      </c>
      <c r="J1222" s="220">
        <f t="shared" si="78"/>
        <v>71.686746987951807</v>
      </c>
      <c r="K1222" s="78" t="s">
        <v>26</v>
      </c>
      <c r="L1222" s="89"/>
      <c r="M1222" s="89"/>
      <c r="N1222" s="89"/>
    </row>
    <row r="1223" spans="1:14" s="83" customFormat="1">
      <c r="A1223" s="37">
        <v>24</v>
      </c>
      <c r="B1223" s="221" t="s">
        <v>1583</v>
      </c>
      <c r="C1223" s="36" t="s">
        <v>1440</v>
      </c>
      <c r="D1223" s="165" t="s">
        <v>24</v>
      </c>
      <c r="E1223" s="160" t="s">
        <v>39</v>
      </c>
      <c r="F1223" s="161">
        <v>40000</v>
      </c>
      <c r="G1223" s="162">
        <v>20</v>
      </c>
      <c r="H1223" s="162">
        <f t="shared" si="76"/>
        <v>800000</v>
      </c>
      <c r="I1223" s="219">
        <f t="shared" si="77"/>
        <v>952000</v>
      </c>
      <c r="J1223" s="220">
        <f t="shared" si="78"/>
        <v>191164.65863453812</v>
      </c>
      <c r="K1223" s="78" t="s">
        <v>26</v>
      </c>
      <c r="L1223" s="89"/>
      <c r="M1223" s="89"/>
      <c r="N1223" s="89"/>
    </row>
    <row r="1224" spans="1:14" s="83" customFormat="1">
      <c r="A1224" s="37">
        <v>25</v>
      </c>
      <c r="B1224" s="221" t="s">
        <v>1441</v>
      </c>
      <c r="C1224" s="36" t="s">
        <v>778</v>
      </c>
      <c r="D1224" s="165" t="s">
        <v>24</v>
      </c>
      <c r="E1224" s="160" t="s">
        <v>39</v>
      </c>
      <c r="F1224" s="161">
        <v>800</v>
      </c>
      <c r="G1224" s="162">
        <v>25</v>
      </c>
      <c r="H1224" s="162">
        <f t="shared" si="76"/>
        <v>20000</v>
      </c>
      <c r="I1224" s="219">
        <f t="shared" si="77"/>
        <v>23800</v>
      </c>
      <c r="J1224" s="220">
        <f t="shared" si="78"/>
        <v>4779.1164658634534</v>
      </c>
      <c r="K1224" s="78" t="s">
        <v>26</v>
      </c>
      <c r="L1224" s="89"/>
      <c r="M1224" s="89"/>
      <c r="N1224" s="89"/>
    </row>
    <row r="1225" spans="1:14" s="83" customFormat="1">
      <c r="A1225" s="37">
        <v>26</v>
      </c>
      <c r="B1225" s="78" t="s">
        <v>1584</v>
      </c>
      <c r="C1225" s="31" t="s">
        <v>1562</v>
      </c>
      <c r="D1225" s="31" t="s">
        <v>24</v>
      </c>
      <c r="E1225" s="78" t="s">
        <v>36</v>
      </c>
      <c r="F1225" s="79">
        <v>200</v>
      </c>
      <c r="G1225" s="80">
        <v>40</v>
      </c>
      <c r="H1225" s="162">
        <f t="shared" si="76"/>
        <v>8000</v>
      </c>
      <c r="I1225" s="219">
        <f t="shared" si="77"/>
        <v>9520</v>
      </c>
      <c r="J1225" s="220">
        <f t="shared" si="78"/>
        <v>1911.6465863453814</v>
      </c>
      <c r="K1225" s="78" t="s">
        <v>26</v>
      </c>
      <c r="L1225" s="89"/>
      <c r="M1225" s="89"/>
      <c r="N1225" s="89"/>
    </row>
    <row r="1226" spans="1:14" s="33" customFormat="1">
      <c r="A1226" s="37">
        <v>27</v>
      </c>
      <c r="B1226" s="31" t="s">
        <v>1585</v>
      </c>
      <c r="C1226" s="31" t="s">
        <v>1586</v>
      </c>
      <c r="D1226" s="31" t="s">
        <v>24</v>
      </c>
      <c r="E1226" s="31" t="s">
        <v>1305</v>
      </c>
      <c r="F1226" s="34">
        <v>40</v>
      </c>
      <c r="G1226" s="35">
        <v>30</v>
      </c>
      <c r="H1226" s="168">
        <f t="shared" si="76"/>
        <v>1200</v>
      </c>
      <c r="I1226" s="169">
        <f t="shared" si="77"/>
        <v>1428</v>
      </c>
      <c r="J1226" s="170">
        <f t="shared" si="78"/>
        <v>286.74698795180723</v>
      </c>
      <c r="K1226" s="31" t="s">
        <v>26</v>
      </c>
      <c r="L1226" s="37"/>
      <c r="M1226" s="37"/>
      <c r="N1226" s="37"/>
    </row>
    <row r="1227" spans="1:14" s="33" customFormat="1">
      <c r="A1227" s="37">
        <v>28</v>
      </c>
      <c r="B1227" s="31" t="s">
        <v>1587</v>
      </c>
      <c r="C1227" s="31" t="s">
        <v>1586</v>
      </c>
      <c r="D1227" s="31" t="s">
        <v>24</v>
      </c>
      <c r="E1227" s="31" t="s">
        <v>1305</v>
      </c>
      <c r="F1227" s="34">
        <v>10</v>
      </c>
      <c r="G1227" s="35">
        <v>60</v>
      </c>
      <c r="H1227" s="168">
        <f t="shared" si="76"/>
        <v>600</v>
      </c>
      <c r="I1227" s="169">
        <f t="shared" si="77"/>
        <v>714</v>
      </c>
      <c r="J1227" s="170">
        <f t="shared" si="78"/>
        <v>143.37349397590361</v>
      </c>
      <c r="K1227" s="31" t="s">
        <v>26</v>
      </c>
      <c r="L1227" s="37"/>
      <c r="M1227" s="37"/>
      <c r="N1227" s="37"/>
    </row>
    <row r="1228" spans="1:14" s="33" customFormat="1">
      <c r="A1228" s="37">
        <v>29</v>
      </c>
      <c r="B1228" s="31" t="s">
        <v>1588</v>
      </c>
      <c r="C1228" s="31" t="s">
        <v>1562</v>
      </c>
      <c r="D1228" s="31" t="s">
        <v>24</v>
      </c>
      <c r="E1228" s="31" t="s">
        <v>36</v>
      </c>
      <c r="F1228" s="34">
        <v>50</v>
      </c>
      <c r="G1228" s="35">
        <v>60</v>
      </c>
      <c r="H1228" s="168">
        <f t="shared" si="76"/>
        <v>3000</v>
      </c>
      <c r="I1228" s="169">
        <f t="shared" si="77"/>
        <v>3570</v>
      </c>
      <c r="J1228" s="170">
        <f t="shared" si="78"/>
        <v>716.86746987951801</v>
      </c>
      <c r="K1228" s="31" t="s">
        <v>26</v>
      </c>
      <c r="L1228" s="37"/>
      <c r="M1228" s="37"/>
      <c r="N1228" s="37"/>
    </row>
    <row r="1229" spans="1:14" s="33" customFormat="1">
      <c r="A1229" s="37">
        <v>30</v>
      </c>
      <c r="B1229" s="31" t="s">
        <v>1589</v>
      </c>
      <c r="C1229" s="31" t="s">
        <v>1562</v>
      </c>
      <c r="D1229" s="31" t="s">
        <v>24</v>
      </c>
      <c r="E1229" s="31" t="s">
        <v>36</v>
      </c>
      <c r="F1229" s="34">
        <v>20</v>
      </c>
      <c r="G1229" s="35">
        <v>80</v>
      </c>
      <c r="H1229" s="168">
        <f t="shared" si="76"/>
        <v>1600</v>
      </c>
      <c r="I1229" s="169">
        <f t="shared" si="77"/>
        <v>1904</v>
      </c>
      <c r="J1229" s="170">
        <f t="shared" si="78"/>
        <v>382.32931726907628</v>
      </c>
      <c r="K1229" s="31" t="s">
        <v>26</v>
      </c>
      <c r="L1229" s="37"/>
      <c r="M1229" s="37"/>
      <c r="N1229" s="37"/>
    </row>
    <row r="1230" spans="1:14" s="83" customFormat="1">
      <c r="A1230" s="37">
        <v>31</v>
      </c>
      <c r="B1230" s="78" t="s">
        <v>1590</v>
      </c>
      <c r="C1230" s="31" t="s">
        <v>1591</v>
      </c>
      <c r="D1230" s="31" t="s">
        <v>24</v>
      </c>
      <c r="E1230" s="78" t="s">
        <v>36</v>
      </c>
      <c r="F1230" s="79">
        <v>50</v>
      </c>
      <c r="G1230" s="80">
        <v>120</v>
      </c>
      <c r="H1230" s="162">
        <f t="shared" si="76"/>
        <v>6000</v>
      </c>
      <c r="I1230" s="219">
        <f t="shared" si="77"/>
        <v>7140</v>
      </c>
      <c r="J1230" s="220">
        <f t="shared" si="78"/>
        <v>1433.734939759036</v>
      </c>
      <c r="K1230" s="78" t="s">
        <v>26</v>
      </c>
      <c r="L1230" s="89"/>
      <c r="M1230" s="89"/>
      <c r="N1230" s="89"/>
    </row>
    <row r="1231" spans="1:14" s="83" customFormat="1">
      <c r="A1231" s="37">
        <v>32</v>
      </c>
      <c r="B1231" s="78" t="s">
        <v>1592</v>
      </c>
      <c r="C1231" s="31" t="s">
        <v>1591</v>
      </c>
      <c r="D1231" s="31" t="s">
        <v>24</v>
      </c>
      <c r="E1231" s="78" t="s">
        <v>36</v>
      </c>
      <c r="F1231" s="79">
        <v>50</v>
      </c>
      <c r="G1231" s="80">
        <v>120</v>
      </c>
      <c r="H1231" s="162">
        <f t="shared" si="76"/>
        <v>6000</v>
      </c>
      <c r="I1231" s="219">
        <f t="shared" si="77"/>
        <v>7140</v>
      </c>
      <c r="J1231" s="220">
        <f t="shared" si="78"/>
        <v>1433.734939759036</v>
      </c>
      <c r="K1231" s="78" t="s">
        <v>26</v>
      </c>
      <c r="L1231" s="89"/>
      <c r="M1231" s="89"/>
      <c r="N1231" s="89"/>
    </row>
    <row r="1232" spans="1:14" s="83" customFormat="1">
      <c r="A1232" s="37">
        <v>33</v>
      </c>
      <c r="B1232" s="78" t="s">
        <v>1593</v>
      </c>
      <c r="C1232" s="31" t="s">
        <v>1594</v>
      </c>
      <c r="D1232" s="31" t="s">
        <v>24</v>
      </c>
      <c r="E1232" s="78" t="s">
        <v>36</v>
      </c>
      <c r="F1232" s="79">
        <v>50</v>
      </c>
      <c r="G1232" s="80">
        <v>75</v>
      </c>
      <c r="H1232" s="162">
        <f t="shared" si="76"/>
        <v>3750</v>
      </c>
      <c r="I1232" s="219">
        <f t="shared" si="77"/>
        <v>4462.5</v>
      </c>
      <c r="J1232" s="220">
        <f t="shared" si="78"/>
        <v>896.08433734939752</v>
      </c>
      <c r="K1232" s="78" t="s">
        <v>26</v>
      </c>
      <c r="L1232" s="89"/>
      <c r="M1232" s="89"/>
      <c r="N1232" s="89"/>
    </row>
    <row r="1233" spans="1:14" s="33" customFormat="1">
      <c r="A1233" s="37">
        <v>34</v>
      </c>
      <c r="B1233" s="172" t="s">
        <v>1595</v>
      </c>
      <c r="C1233" s="36" t="s">
        <v>1444</v>
      </c>
      <c r="D1233" s="165" t="s">
        <v>24</v>
      </c>
      <c r="E1233" s="166" t="s">
        <v>39</v>
      </c>
      <c r="F1233" s="167">
        <v>50</v>
      </c>
      <c r="G1233" s="168">
        <v>30</v>
      </c>
      <c r="H1233" s="168">
        <f t="shared" si="76"/>
        <v>1500</v>
      </c>
      <c r="I1233" s="169">
        <f t="shared" si="77"/>
        <v>1785</v>
      </c>
      <c r="J1233" s="170">
        <f t="shared" si="78"/>
        <v>358.43373493975901</v>
      </c>
      <c r="K1233" s="31" t="s">
        <v>26</v>
      </c>
      <c r="L1233" s="37"/>
      <c r="M1233" s="37"/>
      <c r="N1233" s="37"/>
    </row>
    <row r="1234" spans="1:14" s="83" customFormat="1">
      <c r="A1234" s="37">
        <v>35</v>
      </c>
      <c r="B1234" s="78" t="s">
        <v>1596</v>
      </c>
      <c r="C1234" s="31" t="s">
        <v>1562</v>
      </c>
      <c r="D1234" s="31" t="s">
        <v>24</v>
      </c>
      <c r="E1234" s="78" t="s">
        <v>36</v>
      </c>
      <c r="F1234" s="79">
        <v>50</v>
      </c>
      <c r="G1234" s="80">
        <v>50</v>
      </c>
      <c r="H1234" s="162">
        <f t="shared" si="76"/>
        <v>2500</v>
      </c>
      <c r="I1234" s="219">
        <f t="shared" si="77"/>
        <v>2975</v>
      </c>
      <c r="J1234" s="220">
        <f t="shared" si="78"/>
        <v>597.38955823293168</v>
      </c>
      <c r="K1234" s="78" t="s">
        <v>26</v>
      </c>
      <c r="L1234" s="89"/>
      <c r="M1234" s="89"/>
      <c r="N1234" s="89"/>
    </row>
    <row r="1235" spans="1:14" s="83" customFormat="1">
      <c r="A1235" s="37">
        <v>36</v>
      </c>
      <c r="B1235" s="78" t="s">
        <v>1597</v>
      </c>
      <c r="C1235" s="31" t="s">
        <v>1562</v>
      </c>
      <c r="D1235" s="31" t="s">
        <v>24</v>
      </c>
      <c r="E1235" s="78" t="s">
        <v>36</v>
      </c>
      <c r="F1235" s="79">
        <v>50</v>
      </c>
      <c r="G1235" s="80">
        <v>75</v>
      </c>
      <c r="H1235" s="162">
        <f t="shared" si="76"/>
        <v>3750</v>
      </c>
      <c r="I1235" s="219">
        <f t="shared" si="77"/>
        <v>4462.5</v>
      </c>
      <c r="J1235" s="220">
        <f t="shared" si="78"/>
        <v>896.08433734939752</v>
      </c>
      <c r="K1235" s="78" t="s">
        <v>26</v>
      </c>
      <c r="L1235" s="89"/>
      <c r="M1235" s="89"/>
      <c r="N1235" s="89"/>
    </row>
    <row r="1236" spans="1:14" s="83" customFormat="1" ht="15.75" thickBot="1">
      <c r="A1236" s="37">
        <v>37</v>
      </c>
      <c r="B1236" s="222" t="s">
        <v>1445</v>
      </c>
      <c r="C1236" s="238" t="s">
        <v>778</v>
      </c>
      <c r="D1236" s="310" t="s">
        <v>24</v>
      </c>
      <c r="E1236" s="223" t="s">
        <v>39</v>
      </c>
      <c r="F1236" s="224">
        <v>1200</v>
      </c>
      <c r="G1236" s="225">
        <v>20</v>
      </c>
      <c r="H1236" s="162">
        <f t="shared" si="76"/>
        <v>24000</v>
      </c>
      <c r="I1236" s="219">
        <f t="shared" si="77"/>
        <v>28560</v>
      </c>
      <c r="J1236" s="220">
        <f t="shared" ref="J1236" si="79">I1236/4.94</f>
        <v>5781.3765182186235</v>
      </c>
      <c r="K1236" s="78" t="s">
        <v>26</v>
      </c>
      <c r="L1236" s="89"/>
      <c r="M1236" s="89"/>
      <c r="N1236" s="89"/>
    </row>
    <row r="1237" spans="1:14" s="6" customFormat="1" ht="15.75" thickBot="1">
      <c r="A1237" s="53"/>
      <c r="B1237" s="54" t="s">
        <v>1598</v>
      </c>
      <c r="C1237" s="55"/>
      <c r="D1237" s="55"/>
      <c r="E1237" s="55"/>
      <c r="F1237" s="56"/>
      <c r="G1237" s="212"/>
      <c r="H1237" s="57">
        <f>SUM(H1200:H1236)</f>
        <v>1124980</v>
      </c>
      <c r="I1237" s="57">
        <f>SUM(I1200:I1236)</f>
        <v>1338726.2</v>
      </c>
      <c r="J1237" s="58">
        <f>SUM(J1200:J1236)</f>
        <v>268866.95884753583</v>
      </c>
      <c r="K1237" s="59"/>
      <c r="L1237" s="60"/>
      <c r="M1237" s="60"/>
      <c r="N1237" s="60"/>
    </row>
    <row r="1238" spans="1:14" s="6" customFormat="1">
      <c r="A1238" s="15"/>
      <c r="B1238" s="15"/>
      <c r="C1238" s="15"/>
      <c r="D1238" s="15"/>
      <c r="E1238" s="15"/>
      <c r="F1238" s="16"/>
      <c r="G1238" s="17"/>
      <c r="H1238" s="17"/>
      <c r="I1238" s="17"/>
      <c r="J1238" s="17"/>
      <c r="K1238" s="15"/>
      <c r="L1238" s="15"/>
      <c r="M1238" s="15"/>
      <c r="N1238" s="15"/>
    </row>
    <row r="1239" spans="1:14" s="6" customFormat="1">
      <c r="A1239" s="19"/>
      <c r="B1239" s="7" t="s">
        <v>6</v>
      </c>
      <c r="C1239" s="19"/>
      <c r="D1239" s="19"/>
      <c r="E1239" s="19"/>
      <c r="F1239" s="61"/>
      <c r="G1239" s="62"/>
      <c r="H1239" s="62"/>
      <c r="I1239" s="62"/>
      <c r="J1239" s="62"/>
      <c r="K1239" s="19"/>
      <c r="L1239" s="18"/>
      <c r="M1239" s="18"/>
      <c r="N1239" s="2"/>
    </row>
    <row r="1240" spans="1:14" s="6" customFormat="1">
      <c r="A1240" s="15"/>
      <c r="B1240" s="15" t="s">
        <v>1599</v>
      </c>
      <c r="C1240" s="15"/>
      <c r="D1240" s="15"/>
      <c r="E1240" s="15"/>
      <c r="F1240" s="16"/>
      <c r="G1240" s="226"/>
      <c r="H1240" s="17"/>
      <c r="I1240" s="17"/>
      <c r="J1240" s="17"/>
      <c r="K1240" s="15"/>
      <c r="L1240" s="15"/>
      <c r="M1240" s="15"/>
      <c r="N1240" s="15"/>
    </row>
    <row r="1241" spans="1:14" s="6" customFormat="1" ht="75">
      <c r="A1241" s="20" t="s">
        <v>8</v>
      </c>
      <c r="B1241" s="20" t="s">
        <v>9</v>
      </c>
      <c r="C1241" s="20" t="s">
        <v>10</v>
      </c>
      <c r="D1241" s="20" t="s">
        <v>11</v>
      </c>
      <c r="E1241" s="20" t="s">
        <v>12</v>
      </c>
      <c r="F1241" s="22" t="s">
        <v>13</v>
      </c>
      <c r="G1241" s="23" t="s">
        <v>14</v>
      </c>
      <c r="H1241" s="23" t="s">
        <v>15</v>
      </c>
      <c r="I1241" s="23" t="s">
        <v>16</v>
      </c>
      <c r="J1241" s="24" t="s">
        <v>17</v>
      </c>
      <c r="K1241" s="20" t="s">
        <v>18</v>
      </c>
      <c r="L1241" s="20" t="s">
        <v>19</v>
      </c>
      <c r="M1241" s="20" t="s">
        <v>20</v>
      </c>
      <c r="N1241" s="25" t="s">
        <v>21</v>
      </c>
    </row>
    <row r="1242" spans="1:14" s="33" customFormat="1" ht="60">
      <c r="A1242" s="39">
        <v>1</v>
      </c>
      <c r="B1242" s="39" t="s">
        <v>1600</v>
      </c>
      <c r="C1242" s="2" t="s">
        <v>1601</v>
      </c>
      <c r="D1242" s="39" t="s">
        <v>24</v>
      </c>
      <c r="E1242" s="39" t="s">
        <v>36</v>
      </c>
      <c r="F1242" s="47">
        <v>200</v>
      </c>
      <c r="G1242" s="48">
        <v>30</v>
      </c>
      <c r="H1242" s="43">
        <f t="shared" ref="H1242:H1266" si="80">F1242*G1242</f>
        <v>6000</v>
      </c>
      <c r="I1242" s="29">
        <f t="shared" ref="I1242:I1266" si="81">H1242*1.19</f>
        <v>7140</v>
      </c>
      <c r="J1242" s="30">
        <f>H1242/4.98</f>
        <v>1204.8192771084337</v>
      </c>
      <c r="K1242" s="31" t="s">
        <v>26</v>
      </c>
      <c r="L1242" s="32" t="s">
        <v>27</v>
      </c>
      <c r="M1242" s="32" t="s">
        <v>191</v>
      </c>
      <c r="N1242" s="26" t="s">
        <v>29</v>
      </c>
    </row>
    <row r="1243" spans="1:14" s="33" customFormat="1">
      <c r="A1243" s="31">
        <v>2</v>
      </c>
      <c r="B1243" s="31" t="s">
        <v>1602</v>
      </c>
      <c r="C1243" s="31" t="s">
        <v>1601</v>
      </c>
      <c r="D1243" s="31" t="s">
        <v>24</v>
      </c>
      <c r="E1243" s="31" t="s">
        <v>36</v>
      </c>
      <c r="F1243" s="34">
        <v>370</v>
      </c>
      <c r="G1243" s="35">
        <v>45</v>
      </c>
      <c r="H1243" s="43">
        <f t="shared" si="80"/>
        <v>16650</v>
      </c>
      <c r="I1243" s="29">
        <f t="shared" si="81"/>
        <v>19813.5</v>
      </c>
      <c r="J1243" s="30">
        <f t="shared" ref="J1243:J1266" si="82">H1243/4.98</f>
        <v>3343.3734939759033</v>
      </c>
      <c r="K1243" s="31" t="s">
        <v>26</v>
      </c>
      <c r="L1243" s="31"/>
      <c r="M1243" s="31"/>
      <c r="N1243" s="31"/>
    </row>
    <row r="1244" spans="1:14" s="33" customFormat="1">
      <c r="A1244" s="31">
        <v>3</v>
      </c>
      <c r="B1244" s="31" t="s">
        <v>1603</v>
      </c>
      <c r="C1244" s="31" t="s">
        <v>1601</v>
      </c>
      <c r="D1244" s="31" t="s">
        <v>24</v>
      </c>
      <c r="E1244" s="31" t="s">
        <v>36</v>
      </c>
      <c r="F1244" s="34">
        <v>80</v>
      </c>
      <c r="G1244" s="35">
        <v>30</v>
      </c>
      <c r="H1244" s="202">
        <f t="shared" si="80"/>
        <v>2400</v>
      </c>
      <c r="I1244" s="203">
        <f t="shared" si="81"/>
        <v>2856</v>
      </c>
      <c r="J1244" s="30">
        <f t="shared" si="82"/>
        <v>481.92771084337346</v>
      </c>
      <c r="K1244" s="31" t="s">
        <v>26</v>
      </c>
      <c r="L1244" s="31"/>
      <c r="M1244" s="31"/>
      <c r="N1244" s="31"/>
    </row>
    <row r="1245" spans="1:14" s="33" customFormat="1">
      <c r="A1245" s="31">
        <v>4</v>
      </c>
      <c r="B1245" s="31" t="s">
        <v>1604</v>
      </c>
      <c r="C1245" s="31" t="s">
        <v>1601</v>
      </c>
      <c r="D1245" s="31" t="s">
        <v>24</v>
      </c>
      <c r="E1245" s="31" t="s">
        <v>36</v>
      </c>
      <c r="F1245" s="34">
        <v>470</v>
      </c>
      <c r="G1245" s="35">
        <v>60</v>
      </c>
      <c r="H1245" s="202">
        <f t="shared" si="80"/>
        <v>28200</v>
      </c>
      <c r="I1245" s="203">
        <f t="shared" si="81"/>
        <v>33558</v>
      </c>
      <c r="J1245" s="30">
        <f t="shared" si="82"/>
        <v>5662.6506024096379</v>
      </c>
      <c r="K1245" s="31" t="s">
        <v>26</v>
      </c>
      <c r="L1245" s="31"/>
      <c r="M1245" s="31"/>
      <c r="N1245" s="31"/>
    </row>
    <row r="1246" spans="1:14" s="33" customFormat="1">
      <c r="A1246" s="31">
        <v>5</v>
      </c>
      <c r="B1246" s="31" t="s">
        <v>1605</v>
      </c>
      <c r="C1246" s="31" t="s">
        <v>1601</v>
      </c>
      <c r="D1246" s="31" t="s">
        <v>24</v>
      </c>
      <c r="E1246" s="31" t="s">
        <v>36</v>
      </c>
      <c r="F1246" s="34">
        <v>60</v>
      </c>
      <c r="G1246" s="35">
        <v>40</v>
      </c>
      <c r="H1246" s="202">
        <f t="shared" si="80"/>
        <v>2400</v>
      </c>
      <c r="I1246" s="203">
        <f t="shared" si="81"/>
        <v>2856</v>
      </c>
      <c r="J1246" s="30">
        <f t="shared" si="82"/>
        <v>481.92771084337346</v>
      </c>
      <c r="K1246" s="31" t="s">
        <v>26</v>
      </c>
      <c r="L1246" s="31"/>
      <c r="M1246" s="31"/>
      <c r="N1246" s="31"/>
    </row>
    <row r="1247" spans="1:14" s="83" customFormat="1">
      <c r="A1247" s="78">
        <v>6</v>
      </c>
      <c r="B1247" s="78" t="s">
        <v>1606</v>
      </c>
      <c r="C1247" s="31" t="s">
        <v>1601</v>
      </c>
      <c r="D1247" s="31" t="s">
        <v>24</v>
      </c>
      <c r="E1247" s="78" t="s">
        <v>36</v>
      </c>
      <c r="F1247" s="79">
        <v>200</v>
      </c>
      <c r="G1247" s="80">
        <v>40</v>
      </c>
      <c r="H1247" s="204">
        <f t="shared" si="80"/>
        <v>8000</v>
      </c>
      <c r="I1247" s="205">
        <f t="shared" si="81"/>
        <v>9520</v>
      </c>
      <c r="J1247" s="82">
        <f t="shared" si="82"/>
        <v>1606.4257028112449</v>
      </c>
      <c r="K1247" s="78" t="s">
        <v>26</v>
      </c>
      <c r="L1247" s="78"/>
      <c r="M1247" s="78"/>
      <c r="N1247" s="78"/>
    </row>
    <row r="1248" spans="1:14" s="33" customFormat="1">
      <c r="A1248" s="31">
        <v>7</v>
      </c>
      <c r="B1248" s="31" t="s">
        <v>1607</v>
      </c>
      <c r="C1248" s="31" t="s">
        <v>1601</v>
      </c>
      <c r="D1248" s="31" t="s">
        <v>24</v>
      </c>
      <c r="E1248" s="31" t="s">
        <v>36</v>
      </c>
      <c r="F1248" s="34">
        <v>1300</v>
      </c>
      <c r="G1248" s="35">
        <v>40</v>
      </c>
      <c r="H1248" s="202">
        <f t="shared" si="80"/>
        <v>52000</v>
      </c>
      <c r="I1248" s="203">
        <f t="shared" si="81"/>
        <v>61880</v>
      </c>
      <c r="J1248" s="30">
        <f t="shared" si="82"/>
        <v>10441.767068273091</v>
      </c>
      <c r="K1248" s="31" t="s">
        <v>26</v>
      </c>
      <c r="L1248" s="31"/>
      <c r="M1248" s="31"/>
      <c r="N1248" s="31"/>
    </row>
    <row r="1249" spans="1:14" s="83" customFormat="1">
      <c r="A1249" s="78">
        <v>8</v>
      </c>
      <c r="B1249" s="78" t="s">
        <v>1608</v>
      </c>
      <c r="C1249" s="31" t="s">
        <v>1601</v>
      </c>
      <c r="D1249" s="31" t="s">
        <v>24</v>
      </c>
      <c r="E1249" s="78" t="s">
        <v>36</v>
      </c>
      <c r="F1249" s="79">
        <v>100</v>
      </c>
      <c r="G1249" s="80">
        <v>20</v>
      </c>
      <c r="H1249" s="204">
        <f t="shared" si="80"/>
        <v>2000</v>
      </c>
      <c r="I1249" s="205">
        <f t="shared" si="81"/>
        <v>2380</v>
      </c>
      <c r="J1249" s="82">
        <f t="shared" si="82"/>
        <v>401.60642570281124</v>
      </c>
      <c r="K1249" s="78" t="s">
        <v>26</v>
      </c>
      <c r="L1249" s="78"/>
      <c r="M1249" s="78"/>
      <c r="N1249" s="78"/>
    </row>
    <row r="1250" spans="1:14" s="83" customFormat="1">
      <c r="A1250" s="78">
        <v>9</v>
      </c>
      <c r="B1250" s="78" t="s">
        <v>1609</v>
      </c>
      <c r="C1250" s="31" t="s">
        <v>1610</v>
      </c>
      <c r="D1250" s="31" t="s">
        <v>24</v>
      </c>
      <c r="E1250" s="78" t="s">
        <v>36</v>
      </c>
      <c r="F1250" s="79">
        <v>100</v>
      </c>
      <c r="G1250" s="80">
        <v>40</v>
      </c>
      <c r="H1250" s="204">
        <f t="shared" si="80"/>
        <v>4000</v>
      </c>
      <c r="I1250" s="205">
        <f t="shared" si="81"/>
        <v>4760</v>
      </c>
      <c r="J1250" s="82">
        <f t="shared" si="82"/>
        <v>803.21285140562247</v>
      </c>
      <c r="K1250" s="78" t="s">
        <v>26</v>
      </c>
      <c r="L1250" s="78"/>
      <c r="M1250" s="78"/>
      <c r="N1250" s="78"/>
    </row>
    <row r="1251" spans="1:14" s="33" customFormat="1">
      <c r="A1251" s="31">
        <v>10</v>
      </c>
      <c r="B1251" s="31" t="s">
        <v>1611</v>
      </c>
      <c r="C1251" s="31" t="s">
        <v>1612</v>
      </c>
      <c r="D1251" s="31" t="s">
        <v>24</v>
      </c>
      <c r="E1251" s="31" t="s">
        <v>36</v>
      </c>
      <c r="F1251" s="34">
        <v>390</v>
      </c>
      <c r="G1251" s="35">
        <v>20</v>
      </c>
      <c r="H1251" s="202">
        <f t="shared" si="80"/>
        <v>7800</v>
      </c>
      <c r="I1251" s="203">
        <f t="shared" si="81"/>
        <v>9282</v>
      </c>
      <c r="J1251" s="30">
        <f t="shared" si="82"/>
        <v>1566.2650602409637</v>
      </c>
      <c r="K1251" s="31" t="s">
        <v>26</v>
      </c>
      <c r="L1251" s="31"/>
      <c r="M1251" s="31"/>
      <c r="N1251" s="31"/>
    </row>
    <row r="1252" spans="1:14" s="33" customFormat="1">
      <c r="A1252" s="31">
        <v>11</v>
      </c>
      <c r="B1252" s="31" t="s">
        <v>1613</v>
      </c>
      <c r="C1252" s="31" t="s">
        <v>1612</v>
      </c>
      <c r="D1252" s="31" t="s">
        <v>24</v>
      </c>
      <c r="E1252" s="31" t="s">
        <v>36</v>
      </c>
      <c r="F1252" s="34">
        <v>40</v>
      </c>
      <c r="G1252" s="35">
        <v>20</v>
      </c>
      <c r="H1252" s="202">
        <f t="shared" si="80"/>
        <v>800</v>
      </c>
      <c r="I1252" s="203">
        <f t="shared" si="81"/>
        <v>952</v>
      </c>
      <c r="J1252" s="30">
        <f t="shared" si="82"/>
        <v>160.64257028112448</v>
      </c>
      <c r="K1252" s="31" t="s">
        <v>26</v>
      </c>
      <c r="L1252" s="31"/>
      <c r="M1252" s="31"/>
      <c r="N1252" s="31"/>
    </row>
    <row r="1253" spans="1:14" s="33" customFormat="1">
      <c r="A1253" s="31">
        <v>12</v>
      </c>
      <c r="B1253" s="31" t="s">
        <v>1614</v>
      </c>
      <c r="C1253" s="31" t="s">
        <v>1601</v>
      </c>
      <c r="D1253" s="31" t="s">
        <v>24</v>
      </c>
      <c r="E1253" s="31" t="s">
        <v>36</v>
      </c>
      <c r="F1253" s="34">
        <v>340</v>
      </c>
      <c r="G1253" s="35">
        <v>150</v>
      </c>
      <c r="H1253" s="202">
        <f t="shared" si="80"/>
        <v>51000</v>
      </c>
      <c r="I1253" s="203">
        <f t="shared" si="81"/>
        <v>60690</v>
      </c>
      <c r="J1253" s="30">
        <f t="shared" si="82"/>
        <v>10240.963855421685</v>
      </c>
      <c r="K1253" s="31" t="s">
        <v>26</v>
      </c>
      <c r="L1253" s="31"/>
      <c r="M1253" s="31"/>
      <c r="N1253" s="31"/>
    </row>
    <row r="1254" spans="1:14" s="33" customFormat="1">
      <c r="A1254" s="31">
        <v>13</v>
      </c>
      <c r="B1254" s="31" t="s">
        <v>1615</v>
      </c>
      <c r="C1254" s="31" t="s">
        <v>1601</v>
      </c>
      <c r="D1254" s="31" t="s">
        <v>24</v>
      </c>
      <c r="E1254" s="31" t="s">
        <v>36</v>
      </c>
      <c r="F1254" s="34">
        <v>290</v>
      </c>
      <c r="G1254" s="35">
        <v>120</v>
      </c>
      <c r="H1254" s="202">
        <f t="shared" si="80"/>
        <v>34800</v>
      </c>
      <c r="I1254" s="203">
        <f t="shared" si="81"/>
        <v>41412</v>
      </c>
      <c r="J1254" s="30">
        <f t="shared" si="82"/>
        <v>6987.9518072289147</v>
      </c>
      <c r="K1254" s="31" t="s">
        <v>26</v>
      </c>
      <c r="L1254" s="31"/>
      <c r="M1254" s="31"/>
      <c r="N1254" s="31"/>
    </row>
    <row r="1255" spans="1:14" s="33" customFormat="1">
      <c r="A1255" s="31">
        <v>14</v>
      </c>
      <c r="B1255" s="31" t="s">
        <v>1616</v>
      </c>
      <c r="C1255" s="31" t="s">
        <v>1617</v>
      </c>
      <c r="D1255" s="31" t="s">
        <v>24</v>
      </c>
      <c r="E1255" s="31" t="s">
        <v>36</v>
      </c>
      <c r="F1255" s="34">
        <v>30</v>
      </c>
      <c r="G1255" s="35">
        <v>40</v>
      </c>
      <c r="H1255" s="202">
        <f t="shared" si="80"/>
        <v>1200</v>
      </c>
      <c r="I1255" s="203">
        <f t="shared" si="81"/>
        <v>1428</v>
      </c>
      <c r="J1255" s="30">
        <f t="shared" si="82"/>
        <v>240.96385542168673</v>
      </c>
      <c r="K1255" s="31" t="s">
        <v>26</v>
      </c>
      <c r="L1255" s="31"/>
      <c r="M1255" s="31"/>
      <c r="N1255" s="31"/>
    </row>
    <row r="1256" spans="1:14" s="33" customFormat="1">
      <c r="A1256" s="31">
        <v>15</v>
      </c>
      <c r="B1256" s="31" t="s">
        <v>1618</v>
      </c>
      <c r="C1256" s="31" t="s">
        <v>1617</v>
      </c>
      <c r="D1256" s="31" t="s">
        <v>24</v>
      </c>
      <c r="E1256" s="31" t="s">
        <v>36</v>
      </c>
      <c r="F1256" s="34">
        <v>250</v>
      </c>
      <c r="G1256" s="35">
        <v>85</v>
      </c>
      <c r="H1256" s="202">
        <f t="shared" si="80"/>
        <v>21250</v>
      </c>
      <c r="I1256" s="203">
        <f t="shared" si="81"/>
        <v>25287.5</v>
      </c>
      <c r="J1256" s="30">
        <f t="shared" si="82"/>
        <v>4267.0682730923691</v>
      </c>
      <c r="K1256" s="31" t="s">
        <v>26</v>
      </c>
      <c r="L1256" s="31"/>
      <c r="M1256" s="31"/>
      <c r="N1256" s="31"/>
    </row>
    <row r="1257" spans="1:14" s="33" customFormat="1">
      <c r="A1257" s="31">
        <v>16</v>
      </c>
      <c r="B1257" s="31" t="s">
        <v>1619</v>
      </c>
      <c r="C1257" s="31" t="s">
        <v>1617</v>
      </c>
      <c r="D1257" s="31" t="s">
        <v>24</v>
      </c>
      <c r="E1257" s="31" t="s">
        <v>36</v>
      </c>
      <c r="F1257" s="34">
        <v>110</v>
      </c>
      <c r="G1257" s="35">
        <v>300</v>
      </c>
      <c r="H1257" s="202">
        <f t="shared" si="80"/>
        <v>33000</v>
      </c>
      <c r="I1257" s="203">
        <f t="shared" si="81"/>
        <v>39270</v>
      </c>
      <c r="J1257" s="30">
        <f t="shared" si="82"/>
        <v>6626.5060240963849</v>
      </c>
      <c r="K1257" s="31" t="s">
        <v>26</v>
      </c>
      <c r="L1257" s="31"/>
      <c r="M1257" s="31"/>
      <c r="N1257" s="31"/>
    </row>
    <row r="1258" spans="1:14" s="83" customFormat="1">
      <c r="A1258" s="31">
        <v>17</v>
      </c>
      <c r="B1258" s="78" t="s">
        <v>1620</v>
      </c>
      <c r="C1258" s="31" t="s">
        <v>1621</v>
      </c>
      <c r="D1258" s="31" t="s">
        <v>24</v>
      </c>
      <c r="E1258" s="31" t="s">
        <v>36</v>
      </c>
      <c r="F1258" s="79">
        <v>50</v>
      </c>
      <c r="G1258" s="80">
        <v>40</v>
      </c>
      <c r="H1258" s="204">
        <f t="shared" si="80"/>
        <v>2000</v>
      </c>
      <c r="I1258" s="205">
        <f t="shared" si="81"/>
        <v>2380</v>
      </c>
      <c r="J1258" s="82">
        <f t="shared" si="82"/>
        <v>401.60642570281124</v>
      </c>
      <c r="K1258" s="78" t="s">
        <v>26</v>
      </c>
      <c r="L1258" s="78"/>
      <c r="M1258" s="78"/>
      <c r="N1258" s="78"/>
    </row>
    <row r="1259" spans="1:14" s="33" customFormat="1">
      <c r="A1259" s="31">
        <v>18</v>
      </c>
      <c r="B1259" s="31" t="s">
        <v>1622</v>
      </c>
      <c r="C1259" s="31" t="s">
        <v>1623</v>
      </c>
      <c r="D1259" s="31" t="s">
        <v>24</v>
      </c>
      <c r="E1259" s="31" t="s">
        <v>36</v>
      </c>
      <c r="F1259" s="34">
        <v>130</v>
      </c>
      <c r="G1259" s="35">
        <v>50</v>
      </c>
      <c r="H1259" s="202">
        <f t="shared" si="80"/>
        <v>6500</v>
      </c>
      <c r="I1259" s="203">
        <f t="shared" si="81"/>
        <v>7735</v>
      </c>
      <c r="J1259" s="30">
        <f t="shared" si="82"/>
        <v>1305.2208835341364</v>
      </c>
      <c r="K1259" s="31" t="s">
        <v>26</v>
      </c>
      <c r="L1259" s="31"/>
      <c r="M1259" s="31"/>
      <c r="N1259" s="31"/>
    </row>
    <row r="1260" spans="1:14" s="33" customFormat="1">
      <c r="A1260" s="31">
        <v>19</v>
      </c>
      <c r="B1260" s="31" t="s">
        <v>1624</v>
      </c>
      <c r="C1260" s="31" t="s">
        <v>1623</v>
      </c>
      <c r="D1260" s="31" t="s">
        <v>24</v>
      </c>
      <c r="E1260" s="31" t="s">
        <v>36</v>
      </c>
      <c r="F1260" s="34">
        <v>40</v>
      </c>
      <c r="G1260" s="35">
        <v>6</v>
      </c>
      <c r="H1260" s="29">
        <f t="shared" si="80"/>
        <v>240</v>
      </c>
      <c r="I1260" s="29">
        <f t="shared" si="81"/>
        <v>285.59999999999997</v>
      </c>
      <c r="J1260" s="30">
        <f t="shared" si="82"/>
        <v>48.192771084337345</v>
      </c>
      <c r="K1260" s="31" t="s">
        <v>26</v>
      </c>
      <c r="L1260" s="31"/>
      <c r="M1260" s="31"/>
      <c r="N1260" s="31"/>
    </row>
    <row r="1261" spans="1:14" s="33" customFormat="1">
      <c r="A1261" s="31">
        <v>20</v>
      </c>
      <c r="B1261" s="31" t="s">
        <v>1625</v>
      </c>
      <c r="C1261" s="31" t="s">
        <v>1623</v>
      </c>
      <c r="D1261" s="31" t="s">
        <v>24</v>
      </c>
      <c r="E1261" s="31" t="s">
        <v>36</v>
      </c>
      <c r="F1261" s="34">
        <v>75</v>
      </c>
      <c r="G1261" s="35">
        <v>50</v>
      </c>
      <c r="H1261" s="202">
        <f t="shared" si="80"/>
        <v>3750</v>
      </c>
      <c r="I1261" s="203">
        <f t="shared" si="81"/>
        <v>4462.5</v>
      </c>
      <c r="J1261" s="30">
        <f t="shared" si="82"/>
        <v>753.01204819277098</v>
      </c>
      <c r="K1261" s="31" t="s">
        <v>26</v>
      </c>
      <c r="L1261" s="31"/>
      <c r="M1261" s="31"/>
      <c r="N1261" s="31"/>
    </row>
    <row r="1262" spans="1:14" s="83" customFormat="1">
      <c r="A1262" s="31">
        <v>21</v>
      </c>
      <c r="B1262" s="78" t="s">
        <v>1626</v>
      </c>
      <c r="C1262" s="31" t="s">
        <v>1627</v>
      </c>
      <c r="D1262" s="31" t="s">
        <v>24</v>
      </c>
      <c r="E1262" s="31" t="s">
        <v>36</v>
      </c>
      <c r="F1262" s="79">
        <v>100</v>
      </c>
      <c r="G1262" s="80">
        <v>30</v>
      </c>
      <c r="H1262" s="204">
        <f t="shared" si="80"/>
        <v>3000</v>
      </c>
      <c r="I1262" s="205">
        <f t="shared" si="81"/>
        <v>3570</v>
      </c>
      <c r="J1262" s="82">
        <f t="shared" si="82"/>
        <v>602.40963855421683</v>
      </c>
      <c r="K1262" s="78" t="s">
        <v>26</v>
      </c>
      <c r="L1262" s="78"/>
      <c r="M1262" s="78"/>
      <c r="N1262" s="78"/>
    </row>
    <row r="1263" spans="1:14" s="33" customFormat="1">
      <c r="A1263" s="31">
        <v>22</v>
      </c>
      <c r="B1263" s="31" t="s">
        <v>1628</v>
      </c>
      <c r="C1263" s="31" t="s">
        <v>1629</v>
      </c>
      <c r="D1263" s="31" t="s">
        <v>24</v>
      </c>
      <c r="E1263" s="31" t="s">
        <v>36</v>
      </c>
      <c r="F1263" s="34">
        <v>20</v>
      </c>
      <c r="G1263" s="35">
        <v>40</v>
      </c>
      <c r="H1263" s="202">
        <f t="shared" si="80"/>
        <v>800</v>
      </c>
      <c r="I1263" s="203">
        <f t="shared" si="81"/>
        <v>952</v>
      </c>
      <c r="J1263" s="30">
        <f t="shared" si="82"/>
        <v>160.64257028112448</v>
      </c>
      <c r="K1263" s="31" t="s">
        <v>26</v>
      </c>
      <c r="L1263" s="31"/>
      <c r="M1263" s="31"/>
      <c r="N1263" s="31"/>
    </row>
    <row r="1264" spans="1:14" s="33" customFormat="1">
      <c r="A1264" s="31">
        <v>23</v>
      </c>
      <c r="B1264" s="31" t="s">
        <v>1630</v>
      </c>
      <c r="C1264" s="31" t="s">
        <v>1629</v>
      </c>
      <c r="D1264" s="31" t="s">
        <v>24</v>
      </c>
      <c r="E1264" s="31" t="s">
        <v>36</v>
      </c>
      <c r="F1264" s="34">
        <v>10</v>
      </c>
      <c r="G1264" s="35">
        <v>40</v>
      </c>
      <c r="H1264" s="202">
        <f t="shared" si="80"/>
        <v>400</v>
      </c>
      <c r="I1264" s="203">
        <f t="shared" si="81"/>
        <v>476</v>
      </c>
      <c r="J1264" s="30">
        <f t="shared" si="82"/>
        <v>80.321285140562239</v>
      </c>
      <c r="K1264" s="31" t="s">
        <v>26</v>
      </c>
      <c r="L1264" s="31"/>
      <c r="M1264" s="31"/>
      <c r="N1264" s="31"/>
    </row>
    <row r="1265" spans="1:14" s="33" customFormat="1">
      <c r="A1265" s="31">
        <v>24</v>
      </c>
      <c r="B1265" s="31" t="s">
        <v>1631</v>
      </c>
      <c r="C1265" s="31" t="s">
        <v>1601</v>
      </c>
      <c r="D1265" s="31" t="s">
        <v>24</v>
      </c>
      <c r="E1265" s="31" t="s">
        <v>36</v>
      </c>
      <c r="F1265" s="34">
        <v>50</v>
      </c>
      <c r="G1265" s="35">
        <v>300</v>
      </c>
      <c r="H1265" s="202">
        <f t="shared" si="80"/>
        <v>15000</v>
      </c>
      <c r="I1265" s="203">
        <f t="shared" si="81"/>
        <v>17850</v>
      </c>
      <c r="J1265" s="30">
        <f t="shared" si="82"/>
        <v>3012.0481927710839</v>
      </c>
      <c r="K1265" s="31" t="s">
        <v>26</v>
      </c>
      <c r="L1265" s="31"/>
      <c r="M1265" s="31"/>
      <c r="N1265" s="31"/>
    </row>
    <row r="1266" spans="1:14" s="83" customFormat="1" ht="15.75" thickBot="1">
      <c r="A1266" s="31">
        <v>25</v>
      </c>
      <c r="B1266" s="103" t="s">
        <v>1632</v>
      </c>
      <c r="C1266" s="39" t="s">
        <v>1629</v>
      </c>
      <c r="D1266" s="39" t="s">
        <v>24</v>
      </c>
      <c r="E1266" s="103" t="s">
        <v>36</v>
      </c>
      <c r="F1266" s="90">
        <v>400</v>
      </c>
      <c r="G1266" s="91">
        <v>25</v>
      </c>
      <c r="H1266" s="204">
        <f t="shared" si="80"/>
        <v>10000</v>
      </c>
      <c r="I1266" s="205">
        <f t="shared" si="81"/>
        <v>11900</v>
      </c>
      <c r="J1266" s="82">
        <f t="shared" si="82"/>
        <v>2008.032128514056</v>
      </c>
      <c r="K1266" s="78" t="s">
        <v>26</v>
      </c>
      <c r="L1266" s="78"/>
      <c r="M1266" s="78"/>
      <c r="N1266" s="78"/>
    </row>
    <row r="1267" spans="1:14" s="6" customFormat="1" ht="15.75" thickBot="1">
      <c r="A1267" s="67"/>
      <c r="B1267" s="54" t="s">
        <v>1633</v>
      </c>
      <c r="C1267" s="55"/>
      <c r="D1267" s="55"/>
      <c r="E1267" s="55"/>
      <c r="F1267" s="56"/>
      <c r="G1267" s="57"/>
      <c r="H1267" s="57">
        <f>SUM(H1242:H1266)</f>
        <v>313190</v>
      </c>
      <c r="I1267" s="57">
        <f>SUM(I1242:I1266)</f>
        <v>372696.1</v>
      </c>
      <c r="J1267" s="58">
        <f>SUM(J1242:J1266)</f>
        <v>62889.558232931733</v>
      </c>
      <c r="K1267" s="59"/>
      <c r="L1267" s="60"/>
      <c r="M1267" s="60"/>
      <c r="N1267" s="60"/>
    </row>
    <row r="1268" spans="1:14" s="6" customFormat="1">
      <c r="A1268" s="15"/>
      <c r="B1268" s="15"/>
      <c r="C1268" s="15"/>
      <c r="D1268" s="15"/>
      <c r="E1268" s="15"/>
      <c r="F1268" s="16"/>
      <c r="G1268" s="17"/>
      <c r="H1268" s="17"/>
      <c r="I1268" s="17"/>
      <c r="J1268" s="17"/>
      <c r="K1268" s="15"/>
      <c r="L1268" s="15"/>
      <c r="M1268" s="15"/>
      <c r="N1268" s="15"/>
    </row>
    <row r="1269" spans="1:14" s="6" customFormat="1">
      <c r="A1269" s="2"/>
      <c r="B1269" s="2"/>
      <c r="C1269" s="2"/>
      <c r="D1269" s="2"/>
      <c r="E1269" s="2"/>
      <c r="F1269" s="4"/>
      <c r="G1269" s="5"/>
      <c r="H1269" s="5"/>
      <c r="I1269" s="5"/>
      <c r="J1269" s="5"/>
      <c r="K1269" s="2"/>
      <c r="L1269" s="2"/>
      <c r="M1269" s="2"/>
      <c r="N1269" s="2"/>
    </row>
    <row r="1270" spans="1:14" s="6" customFormat="1">
      <c r="A1270" s="19"/>
      <c r="B1270" s="7" t="s">
        <v>6</v>
      </c>
      <c r="C1270" s="19"/>
      <c r="D1270" s="19"/>
      <c r="E1270" s="19"/>
      <c r="F1270" s="61"/>
      <c r="G1270" s="62"/>
      <c r="H1270" s="62"/>
      <c r="I1270" s="62"/>
      <c r="J1270" s="62"/>
      <c r="K1270" s="19"/>
      <c r="L1270" s="14"/>
      <c r="M1270" s="14"/>
      <c r="N1270" s="2"/>
    </row>
    <row r="1271" spans="1:14" s="6" customFormat="1">
      <c r="A1271" s="15"/>
      <c r="B1271" s="15" t="s">
        <v>1634</v>
      </c>
      <c r="C1271" s="15"/>
      <c r="D1271" s="15"/>
      <c r="E1271" s="15"/>
      <c r="F1271" s="16"/>
      <c r="G1271" s="17"/>
      <c r="H1271" s="17"/>
      <c r="I1271" s="17"/>
      <c r="J1271" s="17"/>
      <c r="K1271" s="15"/>
      <c r="L1271" s="18"/>
      <c r="M1271" s="18"/>
      <c r="N1271" s="2"/>
    </row>
    <row r="1272" spans="1:14" s="6" customFormat="1">
      <c r="A1272" s="15"/>
      <c r="B1272" s="15" t="s">
        <v>1635</v>
      </c>
      <c r="C1272" s="15"/>
      <c r="D1272" s="15"/>
      <c r="E1272" s="15"/>
      <c r="F1272" s="16"/>
      <c r="G1272" s="17"/>
      <c r="H1272" s="17"/>
      <c r="I1272" s="17"/>
      <c r="J1272" s="17"/>
      <c r="K1272" s="15"/>
      <c r="L1272" s="15"/>
      <c r="M1272" s="15"/>
      <c r="N1272" s="15"/>
    </row>
    <row r="1273" spans="1:14" s="6" customFormat="1" ht="75">
      <c r="A1273" s="20" t="s">
        <v>8</v>
      </c>
      <c r="B1273" s="20" t="s">
        <v>9</v>
      </c>
      <c r="C1273" s="20" t="s">
        <v>10</v>
      </c>
      <c r="D1273" s="20" t="s">
        <v>11</v>
      </c>
      <c r="E1273" s="20" t="s">
        <v>12</v>
      </c>
      <c r="F1273" s="22" t="s">
        <v>13</v>
      </c>
      <c r="G1273" s="23" t="s">
        <v>14</v>
      </c>
      <c r="H1273" s="23" t="s">
        <v>15</v>
      </c>
      <c r="I1273" s="23" t="s">
        <v>16</v>
      </c>
      <c r="J1273" s="24" t="s">
        <v>17</v>
      </c>
      <c r="K1273" s="20" t="s">
        <v>18</v>
      </c>
      <c r="L1273" s="20" t="s">
        <v>19</v>
      </c>
      <c r="M1273" s="20" t="s">
        <v>20</v>
      </c>
      <c r="N1273" s="25" t="s">
        <v>21</v>
      </c>
    </row>
    <row r="1274" spans="1:14" s="33" customFormat="1" ht="60">
      <c r="A1274" s="31">
        <v>1</v>
      </c>
      <c r="B1274" s="31" t="s">
        <v>1636</v>
      </c>
      <c r="C1274" s="31" t="s">
        <v>1637</v>
      </c>
      <c r="D1274" s="31" t="s">
        <v>24</v>
      </c>
      <c r="E1274" s="31" t="s">
        <v>39</v>
      </c>
      <c r="F1274" s="34">
        <v>3</v>
      </c>
      <c r="G1274" s="35">
        <v>200</v>
      </c>
      <c r="H1274" s="43">
        <f t="shared" ref="H1274:H1360" si="83">F1274*G1274</f>
        <v>600</v>
      </c>
      <c r="I1274" s="29">
        <f t="shared" ref="I1274:I1360" si="84">H1274*1.19</f>
        <v>714</v>
      </c>
      <c r="J1274" s="30">
        <f>H1274/4.98</f>
        <v>120.48192771084337</v>
      </c>
      <c r="K1274" s="31" t="s">
        <v>26</v>
      </c>
      <c r="L1274" s="32" t="s">
        <v>27</v>
      </c>
      <c r="M1274" s="32" t="s">
        <v>191</v>
      </c>
      <c r="N1274" s="26" t="s">
        <v>29</v>
      </c>
    </row>
    <row r="1275" spans="1:14" s="33" customFormat="1">
      <c r="A1275" s="31">
        <v>2</v>
      </c>
      <c r="B1275" s="31" t="s">
        <v>1638</v>
      </c>
      <c r="C1275" s="31" t="s">
        <v>1639</v>
      </c>
      <c r="D1275" s="31" t="s">
        <v>24</v>
      </c>
      <c r="E1275" s="31" t="s">
        <v>36</v>
      </c>
      <c r="F1275" s="34">
        <v>10</v>
      </c>
      <c r="G1275" s="35">
        <v>2000</v>
      </c>
      <c r="H1275" s="202">
        <f t="shared" si="83"/>
        <v>20000</v>
      </c>
      <c r="I1275" s="203">
        <f t="shared" si="84"/>
        <v>23800</v>
      </c>
      <c r="J1275" s="30">
        <f t="shared" ref="J1275:J1361" si="85">H1275/4.98</f>
        <v>4016.064257028112</v>
      </c>
      <c r="K1275" s="31" t="s">
        <v>26</v>
      </c>
      <c r="L1275" s="31"/>
      <c r="M1275" s="31"/>
      <c r="N1275" s="31"/>
    </row>
    <row r="1276" spans="1:14" s="33" customFormat="1">
      <c r="A1276" s="31">
        <v>3</v>
      </c>
      <c r="B1276" s="31" t="s">
        <v>1640</v>
      </c>
      <c r="C1276" s="31" t="s">
        <v>1639</v>
      </c>
      <c r="D1276" s="31" t="s">
        <v>24</v>
      </c>
      <c r="E1276" s="31" t="s">
        <v>36</v>
      </c>
      <c r="F1276" s="34">
        <v>5</v>
      </c>
      <c r="G1276" s="35">
        <v>2100</v>
      </c>
      <c r="H1276" s="202">
        <f t="shared" si="83"/>
        <v>10500</v>
      </c>
      <c r="I1276" s="203">
        <f t="shared" si="84"/>
        <v>12495</v>
      </c>
      <c r="J1276" s="30">
        <f t="shared" si="85"/>
        <v>2108.4337349397588</v>
      </c>
      <c r="K1276" s="31" t="s">
        <v>26</v>
      </c>
      <c r="L1276" s="31"/>
      <c r="M1276" s="31"/>
      <c r="N1276" s="31"/>
    </row>
    <row r="1277" spans="1:14" s="33" customFormat="1">
      <c r="A1277" s="31">
        <v>4</v>
      </c>
      <c r="B1277" s="31" t="s">
        <v>1641</v>
      </c>
      <c r="C1277" s="31" t="s">
        <v>1642</v>
      </c>
      <c r="D1277" s="31" t="s">
        <v>24</v>
      </c>
      <c r="E1277" s="31" t="s">
        <v>36</v>
      </c>
      <c r="F1277" s="34">
        <v>2</v>
      </c>
      <c r="G1277" s="35">
        <v>800</v>
      </c>
      <c r="H1277" s="202">
        <f t="shared" si="83"/>
        <v>1600</v>
      </c>
      <c r="I1277" s="203">
        <f t="shared" si="84"/>
        <v>1904</v>
      </c>
      <c r="J1277" s="30">
        <f t="shared" si="85"/>
        <v>321.28514056224896</v>
      </c>
      <c r="K1277" s="31" t="s">
        <v>26</v>
      </c>
      <c r="L1277" s="31"/>
      <c r="M1277" s="31"/>
      <c r="N1277" s="31"/>
    </row>
    <row r="1278" spans="1:14" s="33" customFormat="1">
      <c r="A1278" s="31">
        <v>5</v>
      </c>
      <c r="B1278" s="31" t="s">
        <v>1643</v>
      </c>
      <c r="C1278" s="31" t="s">
        <v>1642</v>
      </c>
      <c r="D1278" s="31" t="s">
        <v>24</v>
      </c>
      <c r="E1278" s="31"/>
      <c r="F1278" s="34">
        <v>1</v>
      </c>
      <c r="G1278" s="35">
        <v>2000</v>
      </c>
      <c r="H1278" s="202">
        <f t="shared" si="83"/>
        <v>2000</v>
      </c>
      <c r="I1278" s="203">
        <f t="shared" si="84"/>
        <v>2380</v>
      </c>
      <c r="J1278" s="30">
        <f t="shared" si="85"/>
        <v>401.60642570281124</v>
      </c>
      <c r="K1278" s="31" t="s">
        <v>26</v>
      </c>
      <c r="L1278" s="31"/>
      <c r="M1278" s="31"/>
      <c r="N1278" s="31"/>
    </row>
    <row r="1279" spans="1:14" s="33" customFormat="1">
      <c r="A1279" s="31">
        <v>6</v>
      </c>
      <c r="B1279" s="31" t="s">
        <v>1644</v>
      </c>
      <c r="C1279" s="31" t="s">
        <v>1152</v>
      </c>
      <c r="D1279" s="31" t="s">
        <v>24</v>
      </c>
      <c r="E1279" s="31"/>
      <c r="F1279" s="34">
        <v>100</v>
      </c>
      <c r="G1279" s="35">
        <v>800</v>
      </c>
      <c r="H1279" s="202">
        <f t="shared" si="83"/>
        <v>80000</v>
      </c>
      <c r="I1279" s="203">
        <f t="shared" si="84"/>
        <v>95200</v>
      </c>
      <c r="J1279" s="30">
        <f t="shared" si="85"/>
        <v>16064.257028112448</v>
      </c>
      <c r="K1279" s="31" t="s">
        <v>26</v>
      </c>
      <c r="L1279" s="31"/>
      <c r="M1279" s="31"/>
      <c r="N1279" s="31"/>
    </row>
    <row r="1280" spans="1:14" s="83" customFormat="1">
      <c r="A1280" s="31">
        <v>7</v>
      </c>
      <c r="B1280" s="78" t="s">
        <v>1645</v>
      </c>
      <c r="C1280" s="31" t="s">
        <v>1646</v>
      </c>
      <c r="D1280" s="31" t="s">
        <v>24</v>
      </c>
      <c r="E1280" s="78" t="s">
        <v>36</v>
      </c>
      <c r="F1280" s="79">
        <v>20</v>
      </c>
      <c r="G1280" s="80">
        <v>50</v>
      </c>
      <c r="H1280" s="204">
        <f t="shared" si="83"/>
        <v>1000</v>
      </c>
      <c r="I1280" s="205">
        <f t="shared" si="84"/>
        <v>1190</v>
      </c>
      <c r="J1280" s="82">
        <f t="shared" si="85"/>
        <v>200.80321285140562</v>
      </c>
      <c r="K1280" s="78" t="s">
        <v>26</v>
      </c>
      <c r="L1280" s="78"/>
      <c r="M1280" s="78"/>
      <c r="N1280" s="78"/>
    </row>
    <row r="1281" spans="1:14" s="33" customFormat="1">
      <c r="A1281" s="31">
        <v>8</v>
      </c>
      <c r="B1281" s="31" t="s">
        <v>1647</v>
      </c>
      <c r="C1281" s="31" t="s">
        <v>1648</v>
      </c>
      <c r="D1281" s="31" t="s">
        <v>24</v>
      </c>
      <c r="E1281" s="31" t="s">
        <v>36</v>
      </c>
      <c r="F1281" s="34">
        <v>15</v>
      </c>
      <c r="G1281" s="35">
        <v>1800</v>
      </c>
      <c r="H1281" s="202">
        <f t="shared" si="83"/>
        <v>27000</v>
      </c>
      <c r="I1281" s="203">
        <f t="shared" si="84"/>
        <v>32130</v>
      </c>
      <c r="J1281" s="30">
        <f t="shared" si="85"/>
        <v>5421.6867469879517</v>
      </c>
      <c r="K1281" s="31" t="s">
        <v>26</v>
      </c>
      <c r="L1281" s="31"/>
      <c r="M1281" s="31"/>
      <c r="N1281" s="31"/>
    </row>
    <row r="1282" spans="1:14" s="33" customFormat="1">
      <c r="A1282" s="31">
        <v>9</v>
      </c>
      <c r="B1282" s="31" t="s">
        <v>1649</v>
      </c>
      <c r="C1282" s="31" t="s">
        <v>1650</v>
      </c>
      <c r="D1282" s="31" t="s">
        <v>24</v>
      </c>
      <c r="E1282" s="31" t="s">
        <v>36</v>
      </c>
      <c r="F1282" s="34">
        <v>1</v>
      </c>
      <c r="G1282" s="35">
        <v>300</v>
      </c>
      <c r="H1282" s="202">
        <f t="shared" si="83"/>
        <v>300</v>
      </c>
      <c r="I1282" s="203">
        <f t="shared" si="84"/>
        <v>357</v>
      </c>
      <c r="J1282" s="30">
        <f t="shared" si="85"/>
        <v>60.240963855421683</v>
      </c>
      <c r="K1282" s="31" t="s">
        <v>26</v>
      </c>
      <c r="L1282" s="31"/>
      <c r="M1282" s="31"/>
      <c r="N1282" s="31"/>
    </row>
    <row r="1283" spans="1:14" s="33" customFormat="1">
      <c r="A1283" s="31">
        <v>10</v>
      </c>
      <c r="B1283" s="31" t="s">
        <v>1651</v>
      </c>
      <c r="C1283" s="31" t="s">
        <v>1652</v>
      </c>
      <c r="D1283" s="31" t="s">
        <v>24</v>
      </c>
      <c r="E1283" s="31" t="s">
        <v>36</v>
      </c>
      <c r="F1283" s="34">
        <v>9</v>
      </c>
      <c r="G1283" s="35">
        <v>2100</v>
      </c>
      <c r="H1283" s="202">
        <f t="shared" si="83"/>
        <v>18900</v>
      </c>
      <c r="I1283" s="29">
        <f t="shared" si="84"/>
        <v>22491</v>
      </c>
      <c r="J1283" s="30">
        <f t="shared" si="85"/>
        <v>3795.1807228915659</v>
      </c>
      <c r="K1283" s="31" t="s">
        <v>26</v>
      </c>
      <c r="L1283" s="31"/>
      <c r="M1283" s="31"/>
      <c r="N1283" s="31"/>
    </row>
    <row r="1284" spans="1:14" s="83" customFormat="1">
      <c r="A1284" s="31">
        <v>11</v>
      </c>
      <c r="B1284" s="78" t="s">
        <v>1653</v>
      </c>
      <c r="C1284" s="31" t="s">
        <v>1654</v>
      </c>
      <c r="D1284" s="31" t="s">
        <v>24</v>
      </c>
      <c r="E1284" s="78" t="s">
        <v>36</v>
      </c>
      <c r="F1284" s="79">
        <v>15</v>
      </c>
      <c r="G1284" s="80">
        <v>300</v>
      </c>
      <c r="H1284" s="204">
        <f t="shared" si="83"/>
        <v>4500</v>
      </c>
      <c r="I1284" s="205">
        <f t="shared" si="84"/>
        <v>5355</v>
      </c>
      <c r="J1284" s="82">
        <f t="shared" si="85"/>
        <v>903.61445783132524</v>
      </c>
      <c r="K1284" s="78" t="s">
        <v>26</v>
      </c>
      <c r="L1284" s="78"/>
      <c r="M1284" s="78"/>
      <c r="N1284" s="78"/>
    </row>
    <row r="1285" spans="1:14" s="83" customFormat="1">
      <c r="A1285" s="31">
        <v>12</v>
      </c>
      <c r="B1285" s="78" t="s">
        <v>1655</v>
      </c>
      <c r="C1285" s="19" t="s">
        <v>1654</v>
      </c>
      <c r="D1285" s="31" t="s">
        <v>24</v>
      </c>
      <c r="E1285" s="78" t="s">
        <v>36</v>
      </c>
      <c r="F1285" s="79">
        <v>15</v>
      </c>
      <c r="G1285" s="80">
        <v>500</v>
      </c>
      <c r="H1285" s="204">
        <f t="shared" si="83"/>
        <v>7500</v>
      </c>
      <c r="I1285" s="205">
        <f t="shared" si="84"/>
        <v>8925</v>
      </c>
      <c r="J1285" s="82">
        <f t="shared" si="85"/>
        <v>1506.024096385542</v>
      </c>
      <c r="K1285" s="78" t="s">
        <v>26</v>
      </c>
      <c r="L1285" s="78"/>
      <c r="M1285" s="78"/>
      <c r="N1285" s="78"/>
    </row>
    <row r="1286" spans="1:14" s="33" customFormat="1">
      <c r="A1286" s="31">
        <v>13</v>
      </c>
      <c r="B1286" s="31" t="s">
        <v>1656</v>
      </c>
      <c r="C1286" s="31" t="s">
        <v>1657</v>
      </c>
      <c r="D1286" s="31" t="s">
        <v>24</v>
      </c>
      <c r="E1286" s="31" t="s">
        <v>36</v>
      </c>
      <c r="F1286" s="34">
        <v>1</v>
      </c>
      <c r="G1286" s="35">
        <v>1900</v>
      </c>
      <c r="H1286" s="202">
        <f t="shared" si="83"/>
        <v>1900</v>
      </c>
      <c r="I1286" s="203">
        <f t="shared" si="84"/>
        <v>2261</v>
      </c>
      <c r="J1286" s="30">
        <f t="shared" si="85"/>
        <v>381.52610441767064</v>
      </c>
      <c r="K1286" s="31" t="s">
        <v>26</v>
      </c>
      <c r="L1286" s="37"/>
      <c r="M1286" s="37"/>
      <c r="N1286" s="37"/>
    </row>
    <row r="1287" spans="1:14" s="83" customFormat="1">
      <c r="A1287" s="31">
        <v>14</v>
      </c>
      <c r="B1287" s="78" t="s">
        <v>1658</v>
      </c>
      <c r="C1287" s="31" t="s">
        <v>1657</v>
      </c>
      <c r="D1287" s="31" t="s">
        <v>24</v>
      </c>
      <c r="E1287" s="78" t="s">
        <v>36</v>
      </c>
      <c r="F1287" s="79">
        <v>2</v>
      </c>
      <c r="G1287" s="80">
        <v>2000</v>
      </c>
      <c r="H1287" s="204">
        <f t="shared" si="83"/>
        <v>4000</v>
      </c>
      <c r="I1287" s="205">
        <f t="shared" si="84"/>
        <v>4760</v>
      </c>
      <c r="J1287" s="82">
        <f t="shared" si="85"/>
        <v>803.21285140562247</v>
      </c>
      <c r="K1287" s="78" t="s">
        <v>26</v>
      </c>
      <c r="L1287" s="78"/>
      <c r="M1287" s="78"/>
      <c r="N1287" s="78"/>
    </row>
    <row r="1288" spans="1:14" s="33" customFormat="1">
      <c r="A1288" s="31">
        <v>15</v>
      </c>
      <c r="B1288" s="31" t="s">
        <v>1659</v>
      </c>
      <c r="C1288" s="31" t="s">
        <v>1660</v>
      </c>
      <c r="D1288" s="31" t="s">
        <v>24</v>
      </c>
      <c r="E1288" s="31" t="s">
        <v>36</v>
      </c>
      <c r="F1288" s="34">
        <v>20</v>
      </c>
      <c r="G1288" s="35">
        <v>10</v>
      </c>
      <c r="H1288" s="202">
        <f t="shared" si="83"/>
        <v>200</v>
      </c>
      <c r="I1288" s="203">
        <f t="shared" si="84"/>
        <v>238</v>
      </c>
      <c r="J1288" s="30">
        <f t="shared" si="85"/>
        <v>40.160642570281119</v>
      </c>
      <c r="K1288" s="31" t="s">
        <v>26</v>
      </c>
      <c r="L1288" s="31"/>
      <c r="M1288" s="31"/>
      <c r="N1288" s="31"/>
    </row>
    <row r="1289" spans="1:14" s="33" customFormat="1">
      <c r="A1289" s="31">
        <v>16</v>
      </c>
      <c r="B1289" s="31" t="s">
        <v>1661</v>
      </c>
      <c r="C1289" s="31" t="s">
        <v>1660</v>
      </c>
      <c r="D1289" s="31" t="s">
        <v>24</v>
      </c>
      <c r="E1289" s="31" t="s">
        <v>36</v>
      </c>
      <c r="F1289" s="34">
        <v>10</v>
      </c>
      <c r="G1289" s="35">
        <v>10</v>
      </c>
      <c r="H1289" s="202">
        <f t="shared" si="83"/>
        <v>100</v>
      </c>
      <c r="I1289" s="203">
        <f t="shared" si="84"/>
        <v>119</v>
      </c>
      <c r="J1289" s="30">
        <f t="shared" si="85"/>
        <v>20.08032128514056</v>
      </c>
      <c r="K1289" s="31" t="s">
        <v>26</v>
      </c>
      <c r="L1289" s="31"/>
      <c r="M1289" s="31"/>
      <c r="N1289" s="31"/>
    </row>
    <row r="1290" spans="1:14" s="83" customFormat="1">
      <c r="A1290" s="31">
        <v>17</v>
      </c>
      <c r="B1290" s="78" t="s">
        <v>1662</v>
      </c>
      <c r="C1290" s="31" t="s">
        <v>1663</v>
      </c>
      <c r="D1290" s="31" t="s">
        <v>24</v>
      </c>
      <c r="E1290" s="78" t="s">
        <v>39</v>
      </c>
      <c r="F1290" s="79">
        <v>2</v>
      </c>
      <c r="G1290" s="80">
        <v>1500</v>
      </c>
      <c r="H1290" s="204">
        <f t="shared" si="83"/>
        <v>3000</v>
      </c>
      <c r="I1290" s="205">
        <f t="shared" si="84"/>
        <v>3570</v>
      </c>
      <c r="J1290" s="82">
        <f t="shared" si="85"/>
        <v>602.40963855421683</v>
      </c>
      <c r="K1290" s="78" t="s">
        <v>26</v>
      </c>
      <c r="L1290" s="78"/>
      <c r="M1290" s="78"/>
      <c r="N1290" s="78"/>
    </row>
    <row r="1291" spans="1:14" s="33" customFormat="1">
      <c r="A1291" s="31">
        <v>18</v>
      </c>
      <c r="B1291" s="31" t="s">
        <v>1664</v>
      </c>
      <c r="C1291" s="31" t="s">
        <v>1665</v>
      </c>
      <c r="D1291" s="31" t="s">
        <v>24</v>
      </c>
      <c r="E1291" s="31" t="s">
        <v>36</v>
      </c>
      <c r="F1291" s="34">
        <v>2</v>
      </c>
      <c r="G1291" s="35">
        <v>1950</v>
      </c>
      <c r="H1291" s="202">
        <f t="shared" si="83"/>
        <v>3900</v>
      </c>
      <c r="I1291" s="203">
        <f t="shared" si="84"/>
        <v>4641</v>
      </c>
      <c r="J1291" s="30">
        <f t="shared" si="85"/>
        <v>783.13253012048187</v>
      </c>
      <c r="K1291" s="31" t="s">
        <v>26</v>
      </c>
      <c r="L1291" s="31"/>
      <c r="M1291" s="31"/>
      <c r="N1291" s="31"/>
    </row>
    <row r="1292" spans="1:14" s="33" customFormat="1">
      <c r="A1292" s="31">
        <v>19</v>
      </c>
      <c r="B1292" s="31" t="s">
        <v>1666</v>
      </c>
      <c r="C1292" s="31" t="s">
        <v>1667</v>
      </c>
      <c r="D1292" s="31" t="s">
        <v>24</v>
      </c>
      <c r="E1292" s="31" t="s">
        <v>36</v>
      </c>
      <c r="F1292" s="34">
        <v>11</v>
      </c>
      <c r="G1292" s="35">
        <v>80</v>
      </c>
      <c r="H1292" s="202">
        <f t="shared" si="83"/>
        <v>880</v>
      </c>
      <c r="I1292" s="203">
        <f t="shared" si="84"/>
        <v>1047.2</v>
      </c>
      <c r="J1292" s="30">
        <f t="shared" si="85"/>
        <v>176.70682730923693</v>
      </c>
      <c r="K1292" s="31" t="s">
        <v>26</v>
      </c>
      <c r="L1292" s="31"/>
      <c r="M1292" s="31"/>
      <c r="N1292" s="31"/>
    </row>
    <row r="1293" spans="1:14" s="33" customFormat="1">
      <c r="A1293" s="31">
        <v>20</v>
      </c>
      <c r="B1293" s="31" t="s">
        <v>1668</v>
      </c>
      <c r="C1293" s="73" t="s">
        <v>1669</v>
      </c>
      <c r="D1293" s="31" t="s">
        <v>24</v>
      </c>
      <c r="E1293" s="31" t="s">
        <v>36</v>
      </c>
      <c r="F1293" s="34">
        <v>1</v>
      </c>
      <c r="G1293" s="35">
        <v>20</v>
      </c>
      <c r="H1293" s="202">
        <f t="shared" si="83"/>
        <v>20</v>
      </c>
      <c r="I1293" s="203">
        <f t="shared" si="84"/>
        <v>23.799999999999997</v>
      </c>
      <c r="J1293" s="30">
        <f t="shared" si="85"/>
        <v>4.0160642570281118</v>
      </c>
      <c r="K1293" s="31" t="s">
        <v>26</v>
      </c>
      <c r="L1293" s="31"/>
      <c r="M1293" s="31"/>
      <c r="N1293" s="31"/>
    </row>
    <row r="1294" spans="1:14" s="33" customFormat="1">
      <c r="A1294" s="31">
        <v>21</v>
      </c>
      <c r="B1294" s="31" t="s">
        <v>1670</v>
      </c>
      <c r="C1294" s="73" t="s">
        <v>1671</v>
      </c>
      <c r="D1294" s="31" t="s">
        <v>24</v>
      </c>
      <c r="E1294" s="31" t="s">
        <v>36</v>
      </c>
      <c r="F1294" s="34">
        <v>1</v>
      </c>
      <c r="G1294" s="35">
        <v>200</v>
      </c>
      <c r="H1294" s="202">
        <f t="shared" si="83"/>
        <v>200</v>
      </c>
      <c r="I1294" s="203">
        <f t="shared" si="84"/>
        <v>238</v>
      </c>
      <c r="J1294" s="30">
        <f t="shared" si="85"/>
        <v>40.160642570281119</v>
      </c>
      <c r="K1294" s="31" t="s">
        <v>26</v>
      </c>
      <c r="L1294" s="31"/>
      <c r="M1294" s="31"/>
      <c r="N1294" s="31"/>
    </row>
    <row r="1295" spans="1:14" s="33" customFormat="1">
      <c r="A1295" s="31">
        <v>22</v>
      </c>
      <c r="B1295" s="31" t="s">
        <v>1672</v>
      </c>
      <c r="C1295" s="73" t="s">
        <v>1671</v>
      </c>
      <c r="D1295" s="31" t="s">
        <v>24</v>
      </c>
      <c r="E1295" s="31" t="s">
        <v>36</v>
      </c>
      <c r="F1295" s="34">
        <v>1</v>
      </c>
      <c r="G1295" s="35">
        <v>50</v>
      </c>
      <c r="H1295" s="202">
        <f t="shared" si="83"/>
        <v>50</v>
      </c>
      <c r="I1295" s="203">
        <f t="shared" si="84"/>
        <v>59.5</v>
      </c>
      <c r="J1295" s="30">
        <f t="shared" si="85"/>
        <v>10.04016064257028</v>
      </c>
      <c r="K1295" s="31" t="s">
        <v>26</v>
      </c>
      <c r="L1295" s="31"/>
      <c r="M1295" s="31"/>
      <c r="N1295" s="31"/>
    </row>
    <row r="1296" spans="1:14" s="33" customFormat="1">
      <c r="A1296" s="31">
        <v>23</v>
      </c>
      <c r="B1296" s="31" t="s">
        <v>1673</v>
      </c>
      <c r="C1296" s="73" t="s">
        <v>1671</v>
      </c>
      <c r="D1296" s="31" t="s">
        <v>24</v>
      </c>
      <c r="E1296" s="31" t="s">
        <v>36</v>
      </c>
      <c r="F1296" s="34">
        <v>1</v>
      </c>
      <c r="G1296" s="35">
        <v>50</v>
      </c>
      <c r="H1296" s="202">
        <f t="shared" si="83"/>
        <v>50</v>
      </c>
      <c r="I1296" s="203">
        <f t="shared" si="84"/>
        <v>59.5</v>
      </c>
      <c r="J1296" s="30">
        <f t="shared" si="85"/>
        <v>10.04016064257028</v>
      </c>
      <c r="K1296" s="31" t="s">
        <v>26</v>
      </c>
      <c r="L1296" s="31"/>
      <c r="M1296" s="31"/>
      <c r="N1296" s="31"/>
    </row>
    <row r="1297" spans="1:14" s="33" customFormat="1">
      <c r="A1297" s="31">
        <v>24</v>
      </c>
      <c r="B1297" s="31" t="s">
        <v>1674</v>
      </c>
      <c r="C1297" s="73" t="s">
        <v>1671</v>
      </c>
      <c r="D1297" s="31" t="s">
        <v>24</v>
      </c>
      <c r="E1297" s="31" t="s">
        <v>36</v>
      </c>
      <c r="F1297" s="34">
        <v>1</v>
      </c>
      <c r="G1297" s="35">
        <v>50</v>
      </c>
      <c r="H1297" s="202">
        <f t="shared" si="83"/>
        <v>50</v>
      </c>
      <c r="I1297" s="203">
        <f t="shared" si="84"/>
        <v>59.5</v>
      </c>
      <c r="J1297" s="30">
        <f t="shared" si="85"/>
        <v>10.04016064257028</v>
      </c>
      <c r="K1297" s="31" t="s">
        <v>26</v>
      </c>
      <c r="L1297" s="31"/>
      <c r="M1297" s="31"/>
      <c r="N1297" s="31"/>
    </row>
    <row r="1298" spans="1:14" s="33" customFormat="1">
      <c r="A1298" s="31">
        <v>25</v>
      </c>
      <c r="B1298" s="31" t="s">
        <v>1675</v>
      </c>
      <c r="C1298" s="73" t="s">
        <v>1671</v>
      </c>
      <c r="D1298" s="31" t="s">
        <v>24</v>
      </c>
      <c r="E1298" s="31" t="s">
        <v>36</v>
      </c>
      <c r="F1298" s="34">
        <v>3</v>
      </c>
      <c r="G1298" s="35">
        <v>30</v>
      </c>
      <c r="H1298" s="202">
        <f t="shared" si="83"/>
        <v>90</v>
      </c>
      <c r="I1298" s="203">
        <f t="shared" si="84"/>
        <v>107.1</v>
      </c>
      <c r="J1298" s="30">
        <f t="shared" si="85"/>
        <v>18.072289156626503</v>
      </c>
      <c r="K1298" s="31" t="s">
        <v>26</v>
      </c>
      <c r="L1298" s="31"/>
      <c r="M1298" s="31"/>
      <c r="N1298" s="31"/>
    </row>
    <row r="1299" spans="1:14" s="33" customFormat="1">
      <c r="A1299" s="31">
        <v>26</v>
      </c>
      <c r="B1299" s="31" t="s">
        <v>1676</v>
      </c>
      <c r="C1299" s="73" t="s">
        <v>1671</v>
      </c>
      <c r="D1299" s="31" t="s">
        <v>24</v>
      </c>
      <c r="E1299" s="31" t="s">
        <v>36</v>
      </c>
      <c r="F1299" s="34">
        <v>100</v>
      </c>
      <c r="G1299" s="35">
        <v>25</v>
      </c>
      <c r="H1299" s="202">
        <f t="shared" si="83"/>
        <v>2500</v>
      </c>
      <c r="I1299" s="203">
        <f t="shared" si="84"/>
        <v>2975</v>
      </c>
      <c r="J1299" s="30">
        <f t="shared" si="85"/>
        <v>502.008032128514</v>
      </c>
      <c r="K1299" s="31" t="s">
        <v>26</v>
      </c>
      <c r="L1299" s="31"/>
      <c r="M1299" s="31"/>
      <c r="N1299" s="31"/>
    </row>
    <row r="1300" spans="1:14" s="33" customFormat="1">
      <c r="A1300" s="31">
        <v>27</v>
      </c>
      <c r="B1300" s="31" t="s">
        <v>1677</v>
      </c>
      <c r="C1300" s="73" t="s">
        <v>1678</v>
      </c>
      <c r="D1300" s="31" t="s">
        <v>24</v>
      </c>
      <c r="E1300" s="31" t="s">
        <v>36</v>
      </c>
      <c r="F1300" s="34">
        <v>1</v>
      </c>
      <c r="G1300" s="35">
        <v>1200</v>
      </c>
      <c r="H1300" s="202">
        <f t="shared" si="83"/>
        <v>1200</v>
      </c>
      <c r="I1300" s="203">
        <f t="shared" si="84"/>
        <v>1428</v>
      </c>
      <c r="J1300" s="30">
        <f t="shared" si="85"/>
        <v>240.96385542168673</v>
      </c>
      <c r="K1300" s="31" t="s">
        <v>26</v>
      </c>
      <c r="L1300" s="31"/>
      <c r="M1300" s="31"/>
      <c r="N1300" s="31"/>
    </row>
    <row r="1301" spans="1:14" s="33" customFormat="1">
      <c r="A1301" s="31">
        <v>28</v>
      </c>
      <c r="B1301" s="31" t="s">
        <v>1679</v>
      </c>
      <c r="C1301" s="73" t="s">
        <v>1680</v>
      </c>
      <c r="D1301" s="31" t="s">
        <v>24</v>
      </c>
      <c r="E1301" s="31" t="s">
        <v>36</v>
      </c>
      <c r="F1301" s="34">
        <v>1</v>
      </c>
      <c r="G1301" s="35">
        <v>1500</v>
      </c>
      <c r="H1301" s="202">
        <f t="shared" si="83"/>
        <v>1500</v>
      </c>
      <c r="I1301" s="203">
        <f t="shared" si="84"/>
        <v>1785</v>
      </c>
      <c r="J1301" s="30">
        <f t="shared" si="85"/>
        <v>301.20481927710841</v>
      </c>
      <c r="K1301" s="31" t="s">
        <v>26</v>
      </c>
      <c r="L1301" s="31"/>
      <c r="M1301" s="31"/>
      <c r="N1301" s="31"/>
    </row>
    <row r="1302" spans="1:14" s="33" customFormat="1">
      <c r="A1302" s="31">
        <v>29</v>
      </c>
      <c r="B1302" s="31" t="s">
        <v>1681</v>
      </c>
      <c r="C1302" s="73" t="s">
        <v>1682</v>
      </c>
      <c r="D1302" s="31" t="s">
        <v>24</v>
      </c>
      <c r="E1302" s="31" t="s">
        <v>36</v>
      </c>
      <c r="F1302" s="34">
        <v>1</v>
      </c>
      <c r="G1302" s="35">
        <v>300</v>
      </c>
      <c r="H1302" s="202">
        <f t="shared" si="83"/>
        <v>300</v>
      </c>
      <c r="I1302" s="203">
        <f t="shared" si="84"/>
        <v>357</v>
      </c>
      <c r="J1302" s="30">
        <f t="shared" si="85"/>
        <v>60.240963855421683</v>
      </c>
      <c r="K1302" s="31" t="s">
        <v>26</v>
      </c>
      <c r="L1302" s="31"/>
      <c r="M1302" s="31"/>
      <c r="N1302" s="31"/>
    </row>
    <row r="1303" spans="1:14" s="33" customFormat="1">
      <c r="A1303" s="31">
        <v>30</v>
      </c>
      <c r="B1303" s="31" t="s">
        <v>1683</v>
      </c>
      <c r="C1303" s="73" t="s">
        <v>1684</v>
      </c>
      <c r="D1303" s="31" t="s">
        <v>24</v>
      </c>
      <c r="E1303" s="31" t="s">
        <v>36</v>
      </c>
      <c r="F1303" s="34">
        <v>1</v>
      </c>
      <c r="G1303" s="35">
        <v>100</v>
      </c>
      <c r="H1303" s="202">
        <f t="shared" si="83"/>
        <v>100</v>
      </c>
      <c r="I1303" s="203">
        <f t="shared" si="84"/>
        <v>119</v>
      </c>
      <c r="J1303" s="30">
        <f t="shared" si="85"/>
        <v>20.08032128514056</v>
      </c>
      <c r="K1303" s="31" t="s">
        <v>26</v>
      </c>
      <c r="L1303" s="31"/>
      <c r="M1303" s="31"/>
      <c r="N1303" s="31"/>
    </row>
    <row r="1304" spans="1:14" s="33" customFormat="1">
      <c r="A1304" s="31">
        <v>31</v>
      </c>
      <c r="B1304" s="31" t="s">
        <v>1685</v>
      </c>
      <c r="C1304" s="73" t="s">
        <v>1686</v>
      </c>
      <c r="D1304" s="31" t="s">
        <v>24</v>
      </c>
      <c r="E1304" s="31" t="s">
        <v>36</v>
      </c>
      <c r="F1304" s="34">
        <v>2</v>
      </c>
      <c r="G1304" s="35">
        <v>2000</v>
      </c>
      <c r="H1304" s="202">
        <f t="shared" si="83"/>
        <v>4000</v>
      </c>
      <c r="I1304" s="203">
        <f t="shared" si="84"/>
        <v>4760</v>
      </c>
      <c r="J1304" s="30">
        <f t="shared" si="85"/>
        <v>803.21285140562247</v>
      </c>
      <c r="K1304" s="31" t="s">
        <v>26</v>
      </c>
      <c r="L1304" s="31"/>
      <c r="M1304" s="31"/>
      <c r="N1304" s="31"/>
    </row>
    <row r="1305" spans="1:14" s="33" customFormat="1">
      <c r="A1305" s="31">
        <v>32</v>
      </c>
      <c r="B1305" s="31" t="s">
        <v>1687</v>
      </c>
      <c r="C1305" s="68" t="s">
        <v>1688</v>
      </c>
      <c r="D1305" s="31" t="s">
        <v>24</v>
      </c>
      <c r="E1305" s="31" t="s">
        <v>36</v>
      </c>
      <c r="F1305" s="34">
        <v>10</v>
      </c>
      <c r="G1305" s="35">
        <v>2000</v>
      </c>
      <c r="H1305" s="202">
        <f t="shared" si="83"/>
        <v>20000</v>
      </c>
      <c r="I1305" s="203">
        <f t="shared" si="84"/>
        <v>23800</v>
      </c>
      <c r="J1305" s="30">
        <f t="shared" si="85"/>
        <v>4016.064257028112</v>
      </c>
      <c r="K1305" s="31" t="s">
        <v>26</v>
      </c>
      <c r="L1305" s="31"/>
      <c r="M1305" s="31"/>
      <c r="N1305" s="31"/>
    </row>
    <row r="1306" spans="1:14" s="83" customFormat="1">
      <c r="A1306" s="31">
        <v>33</v>
      </c>
      <c r="B1306" s="78" t="s">
        <v>1689</v>
      </c>
      <c r="C1306" s="31" t="s">
        <v>1690</v>
      </c>
      <c r="D1306" s="31" t="s">
        <v>24</v>
      </c>
      <c r="E1306" s="78" t="s">
        <v>36</v>
      </c>
      <c r="F1306" s="79">
        <v>10</v>
      </c>
      <c r="G1306" s="80">
        <v>150</v>
      </c>
      <c r="H1306" s="204">
        <f t="shared" si="83"/>
        <v>1500</v>
      </c>
      <c r="I1306" s="205">
        <f t="shared" si="84"/>
        <v>1785</v>
      </c>
      <c r="J1306" s="82">
        <f t="shared" si="85"/>
        <v>301.20481927710841</v>
      </c>
      <c r="K1306" s="78" t="s">
        <v>26</v>
      </c>
      <c r="L1306" s="78"/>
      <c r="M1306" s="78"/>
      <c r="N1306" s="78"/>
    </row>
    <row r="1307" spans="1:14" s="83" customFormat="1">
      <c r="A1307" s="31">
        <v>34</v>
      </c>
      <c r="B1307" s="78" t="s">
        <v>1691</v>
      </c>
      <c r="C1307" s="31" t="s">
        <v>1690</v>
      </c>
      <c r="D1307" s="31" t="s">
        <v>24</v>
      </c>
      <c r="E1307" s="78" t="s">
        <v>36</v>
      </c>
      <c r="F1307" s="79">
        <v>10</v>
      </c>
      <c r="G1307" s="80">
        <v>220</v>
      </c>
      <c r="H1307" s="204">
        <f t="shared" si="83"/>
        <v>2200</v>
      </c>
      <c r="I1307" s="205">
        <f t="shared" si="84"/>
        <v>2618</v>
      </c>
      <c r="J1307" s="82">
        <f t="shared" si="85"/>
        <v>441.76706827309232</v>
      </c>
      <c r="K1307" s="78" t="s">
        <v>26</v>
      </c>
      <c r="L1307" s="78"/>
      <c r="M1307" s="78"/>
      <c r="N1307" s="78"/>
    </row>
    <row r="1308" spans="1:14" s="83" customFormat="1">
      <c r="A1308" s="31">
        <v>35</v>
      </c>
      <c r="B1308" s="78" t="s">
        <v>1692</v>
      </c>
      <c r="C1308" s="31" t="s">
        <v>1690</v>
      </c>
      <c r="D1308" s="31" t="s">
        <v>24</v>
      </c>
      <c r="E1308" s="78" t="s">
        <v>36</v>
      </c>
      <c r="F1308" s="79">
        <v>10</v>
      </c>
      <c r="G1308" s="80">
        <v>200</v>
      </c>
      <c r="H1308" s="204">
        <f t="shared" si="83"/>
        <v>2000</v>
      </c>
      <c r="I1308" s="205">
        <f t="shared" si="84"/>
        <v>2380</v>
      </c>
      <c r="J1308" s="82">
        <f t="shared" si="85"/>
        <v>401.60642570281124</v>
      </c>
      <c r="K1308" s="78" t="s">
        <v>26</v>
      </c>
      <c r="L1308" s="78"/>
      <c r="M1308" s="78"/>
      <c r="N1308" s="78"/>
    </row>
    <row r="1309" spans="1:14" s="83" customFormat="1">
      <c r="A1309" s="31">
        <v>36</v>
      </c>
      <c r="B1309" s="78" t="s">
        <v>1693</v>
      </c>
      <c r="C1309" s="31" t="s">
        <v>1690</v>
      </c>
      <c r="D1309" s="31" t="s">
        <v>24</v>
      </c>
      <c r="E1309" s="78" t="s">
        <v>36</v>
      </c>
      <c r="F1309" s="79">
        <v>10</v>
      </c>
      <c r="G1309" s="80">
        <v>350</v>
      </c>
      <c r="H1309" s="204">
        <f t="shared" si="83"/>
        <v>3500</v>
      </c>
      <c r="I1309" s="205">
        <f t="shared" si="84"/>
        <v>4165</v>
      </c>
      <c r="J1309" s="82">
        <f t="shared" si="85"/>
        <v>702.81124497991959</v>
      </c>
      <c r="K1309" s="78" t="s">
        <v>26</v>
      </c>
      <c r="L1309" s="78"/>
      <c r="M1309" s="78"/>
      <c r="N1309" s="78"/>
    </row>
    <row r="1310" spans="1:14" s="33" customFormat="1" ht="14.25" customHeight="1">
      <c r="A1310" s="31">
        <v>37</v>
      </c>
      <c r="B1310" s="31" t="s">
        <v>1694</v>
      </c>
      <c r="C1310" s="31" t="s">
        <v>1667</v>
      </c>
      <c r="D1310" s="31" t="s">
        <v>24</v>
      </c>
      <c r="E1310" s="31" t="s">
        <v>36</v>
      </c>
      <c r="F1310" s="34">
        <v>150</v>
      </c>
      <c r="G1310" s="35">
        <v>20</v>
      </c>
      <c r="H1310" s="202">
        <f t="shared" si="83"/>
        <v>3000</v>
      </c>
      <c r="I1310" s="203">
        <f t="shared" si="84"/>
        <v>3570</v>
      </c>
      <c r="J1310" s="30">
        <f t="shared" si="85"/>
        <v>602.40963855421683</v>
      </c>
      <c r="K1310" s="31" t="s">
        <v>26</v>
      </c>
      <c r="L1310" s="31"/>
      <c r="M1310" s="31"/>
      <c r="N1310" s="31"/>
    </row>
    <row r="1311" spans="1:14" s="83" customFormat="1" ht="15" customHeight="1">
      <c r="A1311" s="31">
        <v>38</v>
      </c>
      <c r="B1311" s="78" t="s">
        <v>1695</v>
      </c>
      <c r="C1311" s="31" t="s">
        <v>1667</v>
      </c>
      <c r="D1311" s="31" t="s">
        <v>24</v>
      </c>
      <c r="E1311" s="78" t="s">
        <v>36</v>
      </c>
      <c r="F1311" s="79">
        <v>50</v>
      </c>
      <c r="G1311" s="80">
        <v>20</v>
      </c>
      <c r="H1311" s="204">
        <f t="shared" si="83"/>
        <v>1000</v>
      </c>
      <c r="I1311" s="205">
        <f t="shared" si="84"/>
        <v>1190</v>
      </c>
      <c r="J1311" s="82">
        <f t="shared" si="85"/>
        <v>200.80321285140562</v>
      </c>
      <c r="K1311" s="78" t="s">
        <v>26</v>
      </c>
      <c r="L1311" s="89"/>
      <c r="M1311" s="89"/>
      <c r="N1311" s="89"/>
    </row>
    <row r="1312" spans="1:14" s="83" customFormat="1">
      <c r="A1312" s="31">
        <v>39</v>
      </c>
      <c r="B1312" s="78" t="s">
        <v>1696</v>
      </c>
      <c r="C1312" s="31" t="s">
        <v>1665</v>
      </c>
      <c r="D1312" s="31" t="s">
        <v>24</v>
      </c>
      <c r="E1312" s="78" t="s">
        <v>36</v>
      </c>
      <c r="F1312" s="79">
        <v>2</v>
      </c>
      <c r="G1312" s="80">
        <v>1500</v>
      </c>
      <c r="H1312" s="204">
        <f t="shared" si="83"/>
        <v>3000</v>
      </c>
      <c r="I1312" s="205">
        <f t="shared" si="84"/>
        <v>3570</v>
      </c>
      <c r="J1312" s="82">
        <f t="shared" si="85"/>
        <v>602.40963855421683</v>
      </c>
      <c r="K1312" s="78" t="s">
        <v>26</v>
      </c>
      <c r="L1312" s="89"/>
      <c r="M1312" s="89"/>
      <c r="N1312" s="89"/>
    </row>
    <row r="1313" spans="1:14" s="83" customFormat="1">
      <c r="A1313" s="31">
        <v>40</v>
      </c>
      <c r="B1313" s="88" t="s">
        <v>1697</v>
      </c>
      <c r="C1313" s="2" t="s">
        <v>1698</v>
      </c>
      <c r="D1313" s="39" t="s">
        <v>24</v>
      </c>
      <c r="E1313" s="103" t="s">
        <v>39</v>
      </c>
      <c r="F1313" s="90">
        <v>1</v>
      </c>
      <c r="G1313" s="91">
        <v>50</v>
      </c>
      <c r="H1313" s="204">
        <f t="shared" si="83"/>
        <v>50</v>
      </c>
      <c r="I1313" s="227">
        <f t="shared" si="84"/>
        <v>59.5</v>
      </c>
      <c r="J1313" s="82">
        <f t="shared" si="85"/>
        <v>10.04016064257028</v>
      </c>
      <c r="K1313" s="78" t="s">
        <v>26</v>
      </c>
      <c r="L1313" s="89"/>
      <c r="M1313" s="89"/>
      <c r="N1313" s="89"/>
    </row>
    <row r="1314" spans="1:14" s="33" customFormat="1">
      <c r="A1314" s="31">
        <v>41</v>
      </c>
      <c r="B1314" s="31" t="s">
        <v>1699</v>
      </c>
      <c r="C1314" s="31" t="s">
        <v>1700</v>
      </c>
      <c r="D1314" s="31" t="s">
        <v>24</v>
      </c>
      <c r="E1314" s="31" t="s">
        <v>36</v>
      </c>
      <c r="F1314" s="34">
        <v>23</v>
      </c>
      <c r="G1314" s="35">
        <v>100</v>
      </c>
      <c r="H1314" s="202">
        <f t="shared" si="83"/>
        <v>2300</v>
      </c>
      <c r="I1314" s="202">
        <f t="shared" si="84"/>
        <v>2737</v>
      </c>
      <c r="J1314" s="30">
        <f t="shared" si="85"/>
        <v>461.84738955823292</v>
      </c>
      <c r="K1314" s="31" t="s">
        <v>26</v>
      </c>
      <c r="L1314" s="37"/>
      <c r="M1314" s="37"/>
      <c r="N1314" s="37"/>
    </row>
    <row r="1315" spans="1:14" s="83" customFormat="1">
      <c r="A1315" s="31">
        <v>42</v>
      </c>
      <c r="B1315" s="78" t="s">
        <v>1701</v>
      </c>
      <c r="C1315" s="31" t="s">
        <v>1565</v>
      </c>
      <c r="D1315" s="31" t="s">
        <v>24</v>
      </c>
      <c r="E1315" s="78" t="s">
        <v>1305</v>
      </c>
      <c r="F1315" s="79">
        <v>10</v>
      </c>
      <c r="G1315" s="80">
        <v>150</v>
      </c>
      <c r="H1315" s="204">
        <f t="shared" si="83"/>
        <v>1500</v>
      </c>
      <c r="I1315" s="204">
        <f t="shared" si="84"/>
        <v>1785</v>
      </c>
      <c r="J1315" s="82">
        <f t="shared" si="85"/>
        <v>301.20481927710841</v>
      </c>
      <c r="K1315" s="78" t="s">
        <v>26</v>
      </c>
      <c r="L1315" s="89"/>
      <c r="M1315" s="89"/>
      <c r="N1315" s="89"/>
    </row>
    <row r="1316" spans="1:14" s="33" customFormat="1" ht="30">
      <c r="A1316" s="31">
        <v>43</v>
      </c>
      <c r="B1316" s="228" t="s">
        <v>1702</v>
      </c>
      <c r="C1316" s="229" t="s">
        <v>1703</v>
      </c>
      <c r="D1316" s="31" t="s">
        <v>24</v>
      </c>
      <c r="E1316" s="31" t="s">
        <v>36</v>
      </c>
      <c r="F1316" s="34">
        <v>6</v>
      </c>
      <c r="G1316" s="230">
        <v>1500</v>
      </c>
      <c r="H1316" s="202">
        <f t="shared" si="83"/>
        <v>9000</v>
      </c>
      <c r="I1316" s="43">
        <f t="shared" si="84"/>
        <v>10710</v>
      </c>
      <c r="J1316" s="30">
        <f t="shared" si="85"/>
        <v>1807.2289156626505</v>
      </c>
      <c r="K1316" s="31" t="s">
        <v>26</v>
      </c>
      <c r="L1316" s="32"/>
      <c r="M1316" s="32"/>
      <c r="N1316" s="26"/>
    </row>
    <row r="1317" spans="1:14" s="33" customFormat="1" ht="14.25" customHeight="1">
      <c r="A1317" s="31">
        <v>44</v>
      </c>
      <c r="B1317" s="25" t="s">
        <v>1704</v>
      </c>
      <c r="C1317" s="229" t="s">
        <v>1703</v>
      </c>
      <c r="D1317" s="31" t="s">
        <v>24</v>
      </c>
      <c r="E1317" s="31" t="s">
        <v>36</v>
      </c>
      <c r="F1317" s="34">
        <v>14</v>
      </c>
      <c r="G1317" s="230">
        <v>1700</v>
      </c>
      <c r="H1317" s="43">
        <f t="shared" si="83"/>
        <v>23800</v>
      </c>
      <c r="I1317" s="43">
        <f t="shared" si="84"/>
        <v>28322</v>
      </c>
      <c r="J1317" s="30">
        <f t="shared" si="85"/>
        <v>4779.1164658634534</v>
      </c>
      <c r="K1317" s="31" t="s">
        <v>26</v>
      </c>
      <c r="L1317" s="32"/>
      <c r="M1317" s="32"/>
      <c r="N1317" s="26"/>
    </row>
    <row r="1318" spans="1:14" s="33" customFormat="1">
      <c r="A1318" s="31">
        <v>45</v>
      </c>
      <c r="B1318" s="31" t="s">
        <v>1705</v>
      </c>
      <c r="C1318" s="31" t="s">
        <v>1706</v>
      </c>
      <c r="D1318" s="31" t="s">
        <v>24</v>
      </c>
      <c r="E1318" s="31" t="s">
        <v>36</v>
      </c>
      <c r="F1318" s="34">
        <v>40</v>
      </c>
      <c r="G1318" s="35">
        <v>70</v>
      </c>
      <c r="H1318" s="202">
        <f t="shared" si="83"/>
        <v>2800</v>
      </c>
      <c r="I1318" s="202">
        <f t="shared" si="84"/>
        <v>3332</v>
      </c>
      <c r="J1318" s="30">
        <f t="shared" si="85"/>
        <v>562.24899598393574</v>
      </c>
      <c r="K1318" s="31" t="s">
        <v>26</v>
      </c>
      <c r="L1318" s="32"/>
      <c r="M1318" s="32"/>
      <c r="N1318" s="26"/>
    </row>
    <row r="1319" spans="1:14" s="33" customFormat="1">
      <c r="A1319" s="31">
        <v>46</v>
      </c>
      <c r="B1319" s="26" t="s">
        <v>1707</v>
      </c>
      <c r="C1319" s="26" t="s">
        <v>1708</v>
      </c>
      <c r="D1319" s="26" t="s">
        <v>24</v>
      </c>
      <c r="E1319" s="26" t="s">
        <v>36</v>
      </c>
      <c r="F1319" s="27">
        <v>4</v>
      </c>
      <c r="G1319" s="28">
        <v>1200</v>
      </c>
      <c r="H1319" s="202">
        <f t="shared" si="83"/>
        <v>4800</v>
      </c>
      <c r="I1319" s="203">
        <f t="shared" si="84"/>
        <v>5712</v>
      </c>
      <c r="J1319" s="30">
        <f t="shared" si="85"/>
        <v>963.85542168674692</v>
      </c>
      <c r="K1319" s="26" t="s">
        <v>26</v>
      </c>
      <c r="L1319" s="32"/>
      <c r="M1319" s="32"/>
      <c r="N1319" s="26"/>
    </row>
    <row r="1320" spans="1:14" s="83" customFormat="1">
      <c r="A1320" s="31">
        <v>47</v>
      </c>
      <c r="B1320" s="78" t="s">
        <v>1709</v>
      </c>
      <c r="C1320" s="31" t="s">
        <v>1690</v>
      </c>
      <c r="D1320" s="31" t="s">
        <v>24</v>
      </c>
      <c r="E1320" s="78" t="s">
        <v>36</v>
      </c>
      <c r="F1320" s="79">
        <v>4</v>
      </c>
      <c r="G1320" s="80">
        <v>300</v>
      </c>
      <c r="H1320" s="204">
        <f t="shared" si="83"/>
        <v>1200</v>
      </c>
      <c r="I1320" s="205">
        <f t="shared" si="84"/>
        <v>1428</v>
      </c>
      <c r="J1320" s="82">
        <f t="shared" si="85"/>
        <v>240.96385542168673</v>
      </c>
      <c r="K1320" s="78" t="s">
        <v>26</v>
      </c>
      <c r="L1320" s="201"/>
      <c r="M1320" s="201"/>
      <c r="N1320" s="103"/>
    </row>
    <row r="1321" spans="1:14" s="83" customFormat="1">
      <c r="A1321" s="31">
        <v>48</v>
      </c>
      <c r="B1321" s="78" t="s">
        <v>1710</v>
      </c>
      <c r="C1321" s="31" t="s">
        <v>1711</v>
      </c>
      <c r="D1321" s="31" t="s">
        <v>24</v>
      </c>
      <c r="E1321" s="78" t="s">
        <v>36</v>
      </c>
      <c r="F1321" s="79">
        <v>4</v>
      </c>
      <c r="G1321" s="80">
        <v>500</v>
      </c>
      <c r="H1321" s="204">
        <f t="shared" si="83"/>
        <v>2000</v>
      </c>
      <c r="I1321" s="205">
        <f t="shared" si="84"/>
        <v>2380</v>
      </c>
      <c r="J1321" s="82">
        <f t="shared" si="85"/>
        <v>401.60642570281124</v>
      </c>
      <c r="K1321" s="78" t="s">
        <v>26</v>
      </c>
      <c r="L1321" s="147"/>
      <c r="M1321" s="147"/>
      <c r="N1321" s="78"/>
    </row>
    <row r="1322" spans="1:14" s="83" customFormat="1">
      <c r="A1322" s="31">
        <v>49</v>
      </c>
      <c r="B1322" s="78" t="s">
        <v>1712</v>
      </c>
      <c r="C1322" s="31" t="s">
        <v>1690</v>
      </c>
      <c r="D1322" s="31" t="s">
        <v>24</v>
      </c>
      <c r="E1322" s="78" t="s">
        <v>36</v>
      </c>
      <c r="F1322" s="79">
        <v>4</v>
      </c>
      <c r="G1322" s="80">
        <v>500</v>
      </c>
      <c r="H1322" s="204">
        <f t="shared" si="83"/>
        <v>2000</v>
      </c>
      <c r="I1322" s="205">
        <f t="shared" si="84"/>
        <v>2380</v>
      </c>
      <c r="J1322" s="82">
        <f t="shared" si="85"/>
        <v>401.60642570281124</v>
      </c>
      <c r="K1322" s="78" t="s">
        <v>26</v>
      </c>
      <c r="L1322" s="147"/>
      <c r="M1322" s="147"/>
      <c r="N1322" s="78"/>
    </row>
    <row r="1323" spans="1:14" s="83" customFormat="1">
      <c r="A1323" s="31">
        <v>50</v>
      </c>
      <c r="B1323" s="78" t="s">
        <v>1713</v>
      </c>
      <c r="C1323" s="31" t="s">
        <v>1654</v>
      </c>
      <c r="D1323" s="31" t="s">
        <v>24</v>
      </c>
      <c r="E1323" s="78" t="s">
        <v>36</v>
      </c>
      <c r="F1323" s="79">
        <v>2</v>
      </c>
      <c r="G1323" s="80">
        <v>100</v>
      </c>
      <c r="H1323" s="204">
        <f t="shared" si="83"/>
        <v>200</v>
      </c>
      <c r="I1323" s="205">
        <f t="shared" si="84"/>
        <v>238</v>
      </c>
      <c r="J1323" s="82">
        <f t="shared" si="85"/>
        <v>40.160642570281119</v>
      </c>
      <c r="K1323" s="78" t="s">
        <v>26</v>
      </c>
      <c r="L1323" s="78"/>
      <c r="M1323" s="78"/>
      <c r="N1323" s="78"/>
    </row>
    <row r="1324" spans="1:14" s="83" customFormat="1">
      <c r="A1324" s="31">
        <v>51</v>
      </c>
      <c r="B1324" s="78" t="s">
        <v>1714</v>
      </c>
      <c r="C1324" s="31" t="s">
        <v>1654</v>
      </c>
      <c r="D1324" s="31" t="s">
        <v>24</v>
      </c>
      <c r="E1324" s="78" t="s">
        <v>36</v>
      </c>
      <c r="F1324" s="79">
        <v>5</v>
      </c>
      <c r="G1324" s="80">
        <v>50</v>
      </c>
      <c r="H1324" s="204">
        <f t="shared" si="83"/>
        <v>250</v>
      </c>
      <c r="I1324" s="205">
        <f t="shared" si="84"/>
        <v>297.5</v>
      </c>
      <c r="J1324" s="82">
        <f t="shared" si="85"/>
        <v>50.200803212851405</v>
      </c>
      <c r="K1324" s="78" t="s">
        <v>26</v>
      </c>
      <c r="L1324" s="78"/>
      <c r="M1324" s="78"/>
      <c r="N1324" s="78"/>
    </row>
    <row r="1325" spans="1:14" s="33" customFormat="1">
      <c r="A1325" s="31">
        <v>52</v>
      </c>
      <c r="B1325" s="31" t="s">
        <v>1715</v>
      </c>
      <c r="C1325" s="31" t="s">
        <v>1716</v>
      </c>
      <c r="D1325" s="31" t="s">
        <v>24</v>
      </c>
      <c r="E1325" s="31" t="s">
        <v>36</v>
      </c>
      <c r="F1325" s="34">
        <v>27</v>
      </c>
      <c r="G1325" s="35">
        <v>1800</v>
      </c>
      <c r="H1325" s="202">
        <f t="shared" si="83"/>
        <v>48600</v>
      </c>
      <c r="I1325" s="203">
        <f t="shared" si="84"/>
        <v>57834</v>
      </c>
      <c r="J1325" s="30">
        <f t="shared" si="85"/>
        <v>9759.0361445783128</v>
      </c>
      <c r="K1325" s="31" t="s">
        <v>26</v>
      </c>
      <c r="L1325" s="31"/>
      <c r="M1325" s="31"/>
      <c r="N1325" s="31"/>
    </row>
    <row r="1326" spans="1:14" s="33" customFormat="1">
      <c r="A1326" s="31">
        <v>53</v>
      </c>
      <c r="B1326" s="31" t="s">
        <v>1717</v>
      </c>
      <c r="C1326" s="31" t="s">
        <v>1718</v>
      </c>
      <c r="D1326" s="31" t="s">
        <v>24</v>
      </c>
      <c r="E1326" s="31" t="s">
        <v>36</v>
      </c>
      <c r="F1326" s="34">
        <v>5</v>
      </c>
      <c r="G1326" s="35">
        <v>1500</v>
      </c>
      <c r="H1326" s="202">
        <f t="shared" si="83"/>
        <v>7500</v>
      </c>
      <c r="I1326" s="203">
        <f t="shared" si="84"/>
        <v>8925</v>
      </c>
      <c r="J1326" s="30">
        <f t="shared" si="85"/>
        <v>1506.024096385542</v>
      </c>
      <c r="K1326" s="31" t="s">
        <v>26</v>
      </c>
      <c r="L1326" s="31"/>
      <c r="M1326" s="31"/>
      <c r="N1326" s="31"/>
    </row>
    <row r="1327" spans="1:14" s="33" customFormat="1">
      <c r="A1327" s="31">
        <v>54</v>
      </c>
      <c r="B1327" s="31" t="s">
        <v>1719</v>
      </c>
      <c r="C1327" s="31" t="s">
        <v>1718</v>
      </c>
      <c r="D1327" s="31" t="s">
        <v>24</v>
      </c>
      <c r="E1327" s="31" t="s">
        <v>36</v>
      </c>
      <c r="F1327" s="34">
        <v>9</v>
      </c>
      <c r="G1327" s="35">
        <v>1700</v>
      </c>
      <c r="H1327" s="202">
        <f t="shared" si="83"/>
        <v>15300</v>
      </c>
      <c r="I1327" s="203">
        <f t="shared" si="84"/>
        <v>18207</v>
      </c>
      <c r="J1327" s="30">
        <f t="shared" si="85"/>
        <v>3072.2891566265057</v>
      </c>
      <c r="K1327" s="31" t="s">
        <v>26</v>
      </c>
      <c r="L1327" s="31"/>
      <c r="M1327" s="31"/>
      <c r="N1327" s="31"/>
    </row>
    <row r="1328" spans="1:14" s="33" customFormat="1">
      <c r="A1328" s="31">
        <v>55</v>
      </c>
      <c r="B1328" s="31" t="s">
        <v>1720</v>
      </c>
      <c r="C1328" s="31" t="s">
        <v>1721</v>
      </c>
      <c r="D1328" s="31" t="s">
        <v>24</v>
      </c>
      <c r="E1328" s="31" t="s">
        <v>36</v>
      </c>
      <c r="F1328" s="34">
        <v>5</v>
      </c>
      <c r="G1328" s="35">
        <v>600</v>
      </c>
      <c r="H1328" s="202">
        <f t="shared" si="83"/>
        <v>3000</v>
      </c>
      <c r="I1328" s="203">
        <f t="shared" si="84"/>
        <v>3570</v>
      </c>
      <c r="J1328" s="30">
        <f t="shared" si="85"/>
        <v>602.40963855421683</v>
      </c>
      <c r="K1328" s="31" t="s">
        <v>26</v>
      </c>
      <c r="L1328" s="31"/>
      <c r="M1328" s="31"/>
      <c r="N1328" s="31"/>
    </row>
    <row r="1329" spans="1:14" s="83" customFormat="1">
      <c r="A1329" s="31">
        <v>56</v>
      </c>
      <c r="B1329" s="78" t="s">
        <v>1722</v>
      </c>
      <c r="C1329" s="31" t="s">
        <v>1723</v>
      </c>
      <c r="D1329" s="31" t="s">
        <v>24</v>
      </c>
      <c r="E1329" s="78" t="s">
        <v>36</v>
      </c>
      <c r="F1329" s="79">
        <v>50</v>
      </c>
      <c r="G1329" s="80">
        <v>15</v>
      </c>
      <c r="H1329" s="204">
        <f t="shared" si="83"/>
        <v>750</v>
      </c>
      <c r="I1329" s="205">
        <f t="shared" si="84"/>
        <v>892.5</v>
      </c>
      <c r="J1329" s="82">
        <f t="shared" si="85"/>
        <v>150.60240963855421</v>
      </c>
      <c r="K1329" s="78" t="s">
        <v>26</v>
      </c>
      <c r="L1329" s="78"/>
      <c r="M1329" s="78"/>
      <c r="N1329" s="78"/>
    </row>
    <row r="1330" spans="1:14" s="83" customFormat="1">
      <c r="A1330" s="31">
        <v>57</v>
      </c>
      <c r="B1330" s="78" t="s">
        <v>1724</v>
      </c>
      <c r="C1330" s="31" t="s">
        <v>1723</v>
      </c>
      <c r="D1330" s="31" t="s">
        <v>24</v>
      </c>
      <c r="E1330" s="78" t="s">
        <v>36</v>
      </c>
      <c r="F1330" s="79">
        <v>30</v>
      </c>
      <c r="G1330" s="80">
        <v>10</v>
      </c>
      <c r="H1330" s="204">
        <f t="shared" si="83"/>
        <v>300</v>
      </c>
      <c r="I1330" s="205">
        <f t="shared" si="84"/>
        <v>357</v>
      </c>
      <c r="J1330" s="82">
        <f t="shared" si="85"/>
        <v>60.240963855421683</v>
      </c>
      <c r="K1330" s="78" t="s">
        <v>26</v>
      </c>
      <c r="L1330" s="78"/>
      <c r="M1330" s="78"/>
      <c r="N1330" s="78"/>
    </row>
    <row r="1331" spans="1:14" s="83" customFormat="1">
      <c r="A1331" s="31">
        <v>58</v>
      </c>
      <c r="B1331" s="78" t="s">
        <v>1725</v>
      </c>
      <c r="C1331" s="31" t="s">
        <v>1723</v>
      </c>
      <c r="D1331" s="31" t="s">
        <v>24</v>
      </c>
      <c r="E1331" s="78" t="s">
        <v>36</v>
      </c>
      <c r="F1331" s="79">
        <v>50</v>
      </c>
      <c r="G1331" s="80">
        <v>20</v>
      </c>
      <c r="H1331" s="204">
        <f t="shared" si="83"/>
        <v>1000</v>
      </c>
      <c r="I1331" s="205">
        <f t="shared" si="84"/>
        <v>1190</v>
      </c>
      <c r="J1331" s="82">
        <f t="shared" si="85"/>
        <v>200.80321285140562</v>
      </c>
      <c r="K1331" s="78" t="s">
        <v>26</v>
      </c>
      <c r="L1331" s="78"/>
      <c r="M1331" s="78"/>
      <c r="N1331" s="78"/>
    </row>
    <row r="1332" spans="1:14" s="33" customFormat="1">
      <c r="A1332" s="31">
        <v>59</v>
      </c>
      <c r="B1332" s="31" t="s">
        <v>1726</v>
      </c>
      <c r="C1332" s="31" t="s">
        <v>1723</v>
      </c>
      <c r="D1332" s="31" t="s">
        <v>24</v>
      </c>
      <c r="E1332" s="78" t="s">
        <v>36</v>
      </c>
      <c r="F1332" s="34">
        <v>50</v>
      </c>
      <c r="G1332" s="35">
        <v>5</v>
      </c>
      <c r="H1332" s="202">
        <f t="shared" si="83"/>
        <v>250</v>
      </c>
      <c r="I1332" s="203">
        <f t="shared" si="84"/>
        <v>297.5</v>
      </c>
      <c r="J1332" s="30">
        <f t="shared" si="85"/>
        <v>50.200803212851405</v>
      </c>
      <c r="K1332" s="78" t="s">
        <v>26</v>
      </c>
      <c r="L1332" s="31"/>
      <c r="M1332" s="31"/>
      <c r="N1332" s="31"/>
    </row>
    <row r="1333" spans="1:14" s="33" customFormat="1">
      <c r="A1333" s="31">
        <v>60</v>
      </c>
      <c r="B1333" s="31" t="s">
        <v>1727</v>
      </c>
      <c r="C1333" s="68" t="s">
        <v>1728</v>
      </c>
      <c r="D1333" s="31" t="s">
        <v>24</v>
      </c>
      <c r="E1333" s="78" t="s">
        <v>36</v>
      </c>
      <c r="F1333" s="34">
        <v>50</v>
      </c>
      <c r="G1333" s="35">
        <v>5</v>
      </c>
      <c r="H1333" s="202">
        <f t="shared" si="83"/>
        <v>250</v>
      </c>
      <c r="I1333" s="203">
        <f t="shared" si="84"/>
        <v>297.5</v>
      </c>
      <c r="J1333" s="30">
        <f t="shared" si="85"/>
        <v>50.200803212851405</v>
      </c>
      <c r="K1333" s="78" t="s">
        <v>26</v>
      </c>
      <c r="L1333" s="31"/>
      <c r="M1333" s="31"/>
      <c r="N1333" s="31"/>
    </row>
    <row r="1334" spans="1:14" s="83" customFormat="1">
      <c r="A1334" s="31">
        <v>61</v>
      </c>
      <c r="B1334" s="78" t="s">
        <v>1729</v>
      </c>
      <c r="C1334" s="31" t="s">
        <v>1730</v>
      </c>
      <c r="D1334" s="31" t="s">
        <v>24</v>
      </c>
      <c r="E1334" s="78" t="s">
        <v>36</v>
      </c>
      <c r="F1334" s="79">
        <v>2</v>
      </c>
      <c r="G1334" s="80">
        <v>250</v>
      </c>
      <c r="H1334" s="204">
        <f t="shared" si="83"/>
        <v>500</v>
      </c>
      <c r="I1334" s="205">
        <f t="shared" si="84"/>
        <v>595</v>
      </c>
      <c r="J1334" s="82">
        <f t="shared" si="85"/>
        <v>100.40160642570281</v>
      </c>
      <c r="K1334" s="78" t="s">
        <v>26</v>
      </c>
      <c r="L1334" s="78"/>
      <c r="M1334" s="78"/>
      <c r="N1334" s="78"/>
    </row>
    <row r="1335" spans="1:14" s="83" customFormat="1">
      <c r="A1335" s="31">
        <v>62</v>
      </c>
      <c r="B1335" s="78" t="s">
        <v>1731</v>
      </c>
      <c r="C1335" s="31" t="s">
        <v>1732</v>
      </c>
      <c r="D1335" s="31" t="s">
        <v>24</v>
      </c>
      <c r="E1335" s="78" t="s">
        <v>36</v>
      </c>
      <c r="F1335" s="79">
        <v>3</v>
      </c>
      <c r="G1335" s="80">
        <v>800</v>
      </c>
      <c r="H1335" s="204">
        <f t="shared" si="83"/>
        <v>2400</v>
      </c>
      <c r="I1335" s="205">
        <f t="shared" si="84"/>
        <v>2856</v>
      </c>
      <c r="J1335" s="82">
        <f t="shared" si="85"/>
        <v>481.92771084337346</v>
      </c>
      <c r="K1335" s="78" t="s">
        <v>26</v>
      </c>
      <c r="L1335" s="78"/>
      <c r="M1335" s="78"/>
      <c r="N1335" s="78"/>
    </row>
    <row r="1336" spans="1:14" s="83" customFormat="1">
      <c r="A1336" s="31">
        <v>63</v>
      </c>
      <c r="B1336" s="78" t="s">
        <v>1733</v>
      </c>
      <c r="C1336" s="31" t="s">
        <v>1690</v>
      </c>
      <c r="D1336" s="31" t="s">
        <v>24</v>
      </c>
      <c r="E1336" s="78" t="s">
        <v>36</v>
      </c>
      <c r="F1336" s="79">
        <v>1</v>
      </c>
      <c r="G1336" s="80">
        <v>700</v>
      </c>
      <c r="H1336" s="204">
        <f t="shared" si="83"/>
        <v>700</v>
      </c>
      <c r="I1336" s="205">
        <f t="shared" si="84"/>
        <v>833</v>
      </c>
      <c r="J1336" s="82">
        <f t="shared" si="85"/>
        <v>140.56224899598394</v>
      </c>
      <c r="K1336" s="78" t="s">
        <v>26</v>
      </c>
      <c r="L1336" s="78"/>
      <c r="M1336" s="78"/>
      <c r="N1336" s="78"/>
    </row>
    <row r="1337" spans="1:14" s="33" customFormat="1">
      <c r="A1337" s="31">
        <v>64</v>
      </c>
      <c r="B1337" s="31" t="s">
        <v>1734</v>
      </c>
      <c r="C1337" s="31" t="s">
        <v>1735</v>
      </c>
      <c r="D1337" s="31" t="s">
        <v>24</v>
      </c>
      <c r="E1337" s="31" t="s">
        <v>36</v>
      </c>
      <c r="F1337" s="34">
        <v>3</v>
      </c>
      <c r="G1337" s="35">
        <v>1900</v>
      </c>
      <c r="H1337" s="202">
        <f t="shared" si="83"/>
        <v>5700</v>
      </c>
      <c r="I1337" s="203">
        <f t="shared" si="84"/>
        <v>6783</v>
      </c>
      <c r="J1337" s="30">
        <f t="shared" si="85"/>
        <v>1144.5783132530119</v>
      </c>
      <c r="K1337" s="31" t="s">
        <v>26</v>
      </c>
      <c r="L1337" s="31"/>
      <c r="M1337" s="31"/>
      <c r="N1337" s="31"/>
    </row>
    <row r="1338" spans="1:14" s="33" customFormat="1">
      <c r="A1338" s="31">
        <v>65</v>
      </c>
      <c r="B1338" s="31" t="s">
        <v>1736</v>
      </c>
      <c r="C1338" s="31" t="s">
        <v>1737</v>
      </c>
      <c r="D1338" s="31" t="s">
        <v>24</v>
      </c>
      <c r="E1338" s="31" t="s">
        <v>36</v>
      </c>
      <c r="F1338" s="34">
        <v>50</v>
      </c>
      <c r="G1338" s="35">
        <v>5</v>
      </c>
      <c r="H1338" s="202">
        <f t="shared" si="83"/>
        <v>250</v>
      </c>
      <c r="I1338" s="203">
        <f t="shared" si="84"/>
        <v>297.5</v>
      </c>
      <c r="J1338" s="30">
        <f t="shared" si="85"/>
        <v>50.200803212851405</v>
      </c>
      <c r="K1338" s="31" t="s">
        <v>26</v>
      </c>
      <c r="L1338" s="31"/>
      <c r="M1338" s="31"/>
      <c r="N1338" s="31"/>
    </row>
    <row r="1339" spans="1:14" s="83" customFormat="1">
      <c r="A1339" s="31">
        <v>66</v>
      </c>
      <c r="B1339" s="78" t="s">
        <v>1738</v>
      </c>
      <c r="C1339" s="31" t="s">
        <v>1739</v>
      </c>
      <c r="D1339" s="31" t="s">
        <v>24</v>
      </c>
      <c r="E1339" s="78" t="s">
        <v>427</v>
      </c>
      <c r="F1339" s="79">
        <v>20</v>
      </c>
      <c r="G1339" s="80">
        <v>300</v>
      </c>
      <c r="H1339" s="204">
        <f t="shared" si="83"/>
        <v>6000</v>
      </c>
      <c r="I1339" s="205">
        <f t="shared" si="84"/>
        <v>7140</v>
      </c>
      <c r="J1339" s="82">
        <f t="shared" si="85"/>
        <v>1204.8192771084337</v>
      </c>
      <c r="K1339" s="78" t="s">
        <v>26</v>
      </c>
      <c r="L1339" s="78"/>
      <c r="M1339" s="78"/>
      <c r="N1339" s="78"/>
    </row>
    <row r="1340" spans="1:14" s="33" customFormat="1">
      <c r="A1340" s="31">
        <v>67</v>
      </c>
      <c r="B1340" s="31" t="s">
        <v>1740</v>
      </c>
      <c r="C1340" s="31" t="s">
        <v>1741</v>
      </c>
      <c r="D1340" s="31" t="s">
        <v>24</v>
      </c>
      <c r="E1340" s="31" t="s">
        <v>39</v>
      </c>
      <c r="F1340" s="34">
        <v>90</v>
      </c>
      <c r="G1340" s="35">
        <v>65</v>
      </c>
      <c r="H1340" s="202">
        <f t="shared" si="83"/>
        <v>5850</v>
      </c>
      <c r="I1340" s="29">
        <f t="shared" si="84"/>
        <v>6961.5</v>
      </c>
      <c r="J1340" s="30">
        <f t="shared" si="85"/>
        <v>1174.6987951807228</v>
      </c>
      <c r="K1340" s="31" t="s">
        <v>26</v>
      </c>
      <c r="L1340" s="31"/>
      <c r="M1340" s="31"/>
      <c r="N1340" s="31"/>
    </row>
    <row r="1341" spans="1:14" s="83" customFormat="1">
      <c r="A1341" s="31">
        <v>68</v>
      </c>
      <c r="B1341" s="78" t="s">
        <v>1742</v>
      </c>
      <c r="C1341" s="31" t="s">
        <v>1706</v>
      </c>
      <c r="D1341" s="31" t="s">
        <v>24</v>
      </c>
      <c r="E1341" s="78" t="s">
        <v>36</v>
      </c>
      <c r="F1341" s="79">
        <v>20</v>
      </c>
      <c r="G1341" s="80">
        <v>40</v>
      </c>
      <c r="H1341" s="204">
        <f t="shared" si="83"/>
        <v>800</v>
      </c>
      <c r="I1341" s="205">
        <f t="shared" si="84"/>
        <v>952</v>
      </c>
      <c r="J1341" s="82">
        <f t="shared" si="85"/>
        <v>160.64257028112448</v>
      </c>
      <c r="K1341" s="78" t="s">
        <v>26</v>
      </c>
      <c r="L1341" s="78"/>
      <c r="M1341" s="78"/>
      <c r="N1341" s="78"/>
    </row>
    <row r="1342" spans="1:14" s="83" customFormat="1">
      <c r="A1342" s="31">
        <v>69</v>
      </c>
      <c r="B1342" s="78" t="s">
        <v>1743</v>
      </c>
      <c r="C1342" s="31" t="s">
        <v>1706</v>
      </c>
      <c r="D1342" s="31" t="s">
        <v>24</v>
      </c>
      <c r="E1342" s="78" t="s">
        <v>36</v>
      </c>
      <c r="F1342" s="79">
        <v>50</v>
      </c>
      <c r="G1342" s="80">
        <v>25</v>
      </c>
      <c r="H1342" s="204">
        <f t="shared" si="83"/>
        <v>1250</v>
      </c>
      <c r="I1342" s="205">
        <f t="shared" si="84"/>
        <v>1487.5</v>
      </c>
      <c r="J1342" s="82">
        <f t="shared" si="85"/>
        <v>251.004016064257</v>
      </c>
      <c r="K1342" s="78" t="s">
        <v>26</v>
      </c>
      <c r="L1342" s="78"/>
      <c r="M1342" s="78"/>
      <c r="N1342" s="78"/>
    </row>
    <row r="1343" spans="1:14" s="83" customFormat="1">
      <c r="A1343" s="31">
        <v>70</v>
      </c>
      <c r="B1343" s="78" t="s">
        <v>1744</v>
      </c>
      <c r="C1343" s="31" t="s">
        <v>1654</v>
      </c>
      <c r="D1343" s="31" t="s">
        <v>24</v>
      </c>
      <c r="E1343" s="78" t="s">
        <v>36</v>
      </c>
      <c r="F1343" s="79">
        <v>6</v>
      </c>
      <c r="G1343" s="80">
        <v>40</v>
      </c>
      <c r="H1343" s="204">
        <f t="shared" si="83"/>
        <v>240</v>
      </c>
      <c r="I1343" s="205">
        <f t="shared" si="84"/>
        <v>285.59999999999997</v>
      </c>
      <c r="J1343" s="82">
        <f t="shared" si="85"/>
        <v>48.192771084337345</v>
      </c>
      <c r="K1343" s="78" t="s">
        <v>26</v>
      </c>
      <c r="L1343" s="78"/>
      <c r="M1343" s="78"/>
      <c r="N1343" s="78"/>
    </row>
    <row r="1344" spans="1:14" s="83" customFormat="1">
      <c r="A1344" s="31">
        <v>71</v>
      </c>
      <c r="B1344" s="78" t="s">
        <v>1745</v>
      </c>
      <c r="C1344" s="31" t="s">
        <v>1708</v>
      </c>
      <c r="D1344" s="31" t="s">
        <v>24</v>
      </c>
      <c r="E1344" s="78" t="s">
        <v>36</v>
      </c>
      <c r="F1344" s="79">
        <v>2</v>
      </c>
      <c r="G1344" s="80">
        <v>50</v>
      </c>
      <c r="H1344" s="204">
        <f t="shared" si="83"/>
        <v>100</v>
      </c>
      <c r="I1344" s="205">
        <f t="shared" si="84"/>
        <v>119</v>
      </c>
      <c r="J1344" s="82">
        <f t="shared" si="85"/>
        <v>20.08032128514056</v>
      </c>
      <c r="K1344" s="78" t="s">
        <v>26</v>
      </c>
      <c r="L1344" s="78"/>
      <c r="M1344" s="78"/>
      <c r="N1344" s="78"/>
    </row>
    <row r="1345" spans="1:14" s="33" customFormat="1">
      <c r="A1345" s="31">
        <v>72</v>
      </c>
      <c r="B1345" s="31" t="s">
        <v>1746</v>
      </c>
      <c r="C1345" s="31" t="s">
        <v>1650</v>
      </c>
      <c r="D1345" s="31" t="s">
        <v>24</v>
      </c>
      <c r="E1345" s="31" t="s">
        <v>427</v>
      </c>
      <c r="F1345" s="34">
        <v>15</v>
      </c>
      <c r="G1345" s="35">
        <v>1900</v>
      </c>
      <c r="H1345" s="202">
        <f t="shared" si="83"/>
        <v>28500</v>
      </c>
      <c r="I1345" s="203">
        <f t="shared" si="84"/>
        <v>33915</v>
      </c>
      <c r="J1345" s="30">
        <f t="shared" si="85"/>
        <v>5722.8915662650597</v>
      </c>
      <c r="K1345" s="31" t="s">
        <v>26</v>
      </c>
      <c r="L1345" s="31"/>
      <c r="M1345" s="31"/>
      <c r="N1345" s="31"/>
    </row>
    <row r="1346" spans="1:14" s="83" customFormat="1">
      <c r="A1346" s="31">
        <v>73</v>
      </c>
      <c r="B1346" s="78" t="s">
        <v>1747</v>
      </c>
      <c r="C1346" s="31" t="s">
        <v>1748</v>
      </c>
      <c r="D1346" s="31" t="s">
        <v>24</v>
      </c>
      <c r="E1346" s="78" t="s">
        <v>36</v>
      </c>
      <c r="F1346" s="79">
        <v>10</v>
      </c>
      <c r="G1346" s="80">
        <v>50</v>
      </c>
      <c r="H1346" s="204">
        <f t="shared" si="83"/>
        <v>500</v>
      </c>
      <c r="I1346" s="205">
        <f t="shared" si="84"/>
        <v>595</v>
      </c>
      <c r="J1346" s="82">
        <f t="shared" si="85"/>
        <v>100.40160642570281</v>
      </c>
      <c r="K1346" s="78" t="s">
        <v>26</v>
      </c>
      <c r="L1346" s="78"/>
      <c r="M1346" s="78"/>
      <c r="N1346" s="78"/>
    </row>
    <row r="1347" spans="1:14" s="33" customFormat="1">
      <c r="A1347" s="31">
        <v>74</v>
      </c>
      <c r="B1347" s="31" t="s">
        <v>1749</v>
      </c>
      <c r="C1347" s="31" t="s">
        <v>1750</v>
      </c>
      <c r="D1347" s="31" t="s">
        <v>24</v>
      </c>
      <c r="E1347" s="31" t="s">
        <v>36</v>
      </c>
      <c r="F1347" s="34">
        <v>2</v>
      </c>
      <c r="G1347" s="35">
        <v>2000</v>
      </c>
      <c r="H1347" s="202">
        <f t="shared" si="83"/>
        <v>4000</v>
      </c>
      <c r="I1347" s="203">
        <f t="shared" si="84"/>
        <v>4760</v>
      </c>
      <c r="J1347" s="30">
        <f t="shared" si="85"/>
        <v>803.21285140562247</v>
      </c>
      <c r="K1347" s="31" t="s">
        <v>26</v>
      </c>
      <c r="L1347" s="31"/>
      <c r="M1347" s="31"/>
      <c r="N1347" s="31"/>
    </row>
    <row r="1348" spans="1:14" s="33" customFormat="1">
      <c r="A1348" s="31">
        <v>75</v>
      </c>
      <c r="B1348" s="31" t="s">
        <v>1751</v>
      </c>
      <c r="C1348" s="31" t="s">
        <v>1752</v>
      </c>
      <c r="D1348" s="31" t="s">
        <v>24</v>
      </c>
      <c r="E1348" s="31" t="s">
        <v>36</v>
      </c>
      <c r="F1348" s="34">
        <v>2</v>
      </c>
      <c r="G1348" s="35">
        <v>1500</v>
      </c>
      <c r="H1348" s="202">
        <f t="shared" si="83"/>
        <v>3000</v>
      </c>
      <c r="I1348" s="203">
        <f t="shared" si="84"/>
        <v>3570</v>
      </c>
      <c r="J1348" s="30">
        <f t="shared" si="85"/>
        <v>602.40963855421683</v>
      </c>
      <c r="K1348" s="31" t="s">
        <v>26</v>
      </c>
      <c r="L1348" s="31"/>
      <c r="M1348" s="31"/>
      <c r="N1348" s="31"/>
    </row>
    <row r="1349" spans="1:14" s="83" customFormat="1">
      <c r="A1349" s="31">
        <v>76</v>
      </c>
      <c r="B1349" s="78" t="s">
        <v>1753</v>
      </c>
      <c r="C1349" s="31" t="s">
        <v>1754</v>
      </c>
      <c r="D1349" s="31" t="s">
        <v>24</v>
      </c>
      <c r="E1349" s="78" t="s">
        <v>36</v>
      </c>
      <c r="F1349" s="79">
        <v>12</v>
      </c>
      <c r="G1349" s="80">
        <v>2000</v>
      </c>
      <c r="H1349" s="204">
        <f t="shared" si="83"/>
        <v>24000</v>
      </c>
      <c r="I1349" s="205">
        <f t="shared" si="84"/>
        <v>28560</v>
      </c>
      <c r="J1349" s="82">
        <f t="shared" si="85"/>
        <v>4819.2771084337346</v>
      </c>
      <c r="K1349" s="78" t="s">
        <v>26</v>
      </c>
      <c r="L1349" s="78"/>
      <c r="M1349" s="78"/>
      <c r="N1349" s="78"/>
    </row>
    <row r="1350" spans="1:14" s="83" customFormat="1">
      <c r="A1350" s="31">
        <v>77</v>
      </c>
      <c r="B1350" s="231" t="s">
        <v>1755</v>
      </c>
      <c r="C1350" s="31" t="s">
        <v>1327</v>
      </c>
      <c r="D1350" s="31" t="s">
        <v>24</v>
      </c>
      <c r="E1350" s="78" t="s">
        <v>36</v>
      </c>
      <c r="F1350" s="79">
        <v>2</v>
      </c>
      <c r="G1350" s="232">
        <v>1600</v>
      </c>
      <c r="H1350" s="204">
        <f t="shared" si="83"/>
        <v>3200</v>
      </c>
      <c r="I1350" s="81">
        <f t="shared" si="84"/>
        <v>3808</v>
      </c>
      <c r="J1350" s="82">
        <f t="shared" si="85"/>
        <v>642.57028112449791</v>
      </c>
      <c r="K1350" s="78" t="s">
        <v>26</v>
      </c>
      <c r="L1350" s="78"/>
      <c r="M1350" s="78"/>
      <c r="N1350" s="78"/>
    </row>
    <row r="1351" spans="1:14" s="83" customFormat="1">
      <c r="A1351" s="31">
        <v>78</v>
      </c>
      <c r="B1351" s="78" t="s">
        <v>1756</v>
      </c>
      <c r="C1351" s="31" t="s">
        <v>1654</v>
      </c>
      <c r="D1351" s="31" t="s">
        <v>24</v>
      </c>
      <c r="E1351" s="78" t="s">
        <v>427</v>
      </c>
      <c r="F1351" s="79">
        <v>6</v>
      </c>
      <c r="G1351" s="80">
        <v>250</v>
      </c>
      <c r="H1351" s="204">
        <f t="shared" si="83"/>
        <v>1500</v>
      </c>
      <c r="I1351" s="205">
        <f t="shared" si="84"/>
        <v>1785</v>
      </c>
      <c r="J1351" s="82">
        <f t="shared" si="85"/>
        <v>301.20481927710841</v>
      </c>
      <c r="K1351" s="78" t="s">
        <v>26</v>
      </c>
      <c r="L1351" s="78"/>
      <c r="M1351" s="78"/>
      <c r="N1351" s="78"/>
    </row>
    <row r="1352" spans="1:14" s="83" customFormat="1">
      <c r="A1352" s="31">
        <v>79</v>
      </c>
      <c r="B1352" s="78" t="s">
        <v>1757</v>
      </c>
      <c r="C1352" s="31" t="s">
        <v>1718</v>
      </c>
      <c r="D1352" s="31" t="s">
        <v>24</v>
      </c>
      <c r="E1352" s="78" t="s">
        <v>427</v>
      </c>
      <c r="F1352" s="79">
        <v>6</v>
      </c>
      <c r="G1352" s="80">
        <v>1500</v>
      </c>
      <c r="H1352" s="204">
        <f t="shared" si="83"/>
        <v>9000</v>
      </c>
      <c r="I1352" s="205">
        <f t="shared" si="84"/>
        <v>10710</v>
      </c>
      <c r="J1352" s="82">
        <f t="shared" si="85"/>
        <v>1807.2289156626505</v>
      </c>
      <c r="K1352" s="78" t="s">
        <v>26</v>
      </c>
      <c r="L1352" s="78"/>
      <c r="M1352" s="78"/>
      <c r="N1352" s="78"/>
    </row>
    <row r="1353" spans="1:14" s="83" customFormat="1">
      <c r="A1353" s="31">
        <v>80</v>
      </c>
      <c r="B1353" s="78" t="s">
        <v>1758</v>
      </c>
      <c r="C1353" s="31" t="s">
        <v>1759</v>
      </c>
      <c r="D1353" s="31" t="s">
        <v>24</v>
      </c>
      <c r="E1353" s="78" t="s">
        <v>36</v>
      </c>
      <c r="F1353" s="79">
        <v>8</v>
      </c>
      <c r="G1353" s="80">
        <v>1200</v>
      </c>
      <c r="H1353" s="204">
        <f t="shared" si="83"/>
        <v>9600</v>
      </c>
      <c r="I1353" s="205">
        <f t="shared" si="84"/>
        <v>11424</v>
      </c>
      <c r="J1353" s="82">
        <f t="shared" si="85"/>
        <v>1927.7108433734938</v>
      </c>
      <c r="K1353" s="78" t="s">
        <v>26</v>
      </c>
      <c r="L1353" s="78"/>
      <c r="M1353" s="78"/>
      <c r="N1353" s="78"/>
    </row>
    <row r="1354" spans="1:14" s="36" customFormat="1">
      <c r="A1354" s="31">
        <v>81</v>
      </c>
      <c r="B1354" s="233" t="s">
        <v>1760</v>
      </c>
      <c r="C1354" s="31" t="s">
        <v>1759</v>
      </c>
      <c r="D1354" s="31" t="s">
        <v>24</v>
      </c>
      <c r="E1354" s="31" t="s">
        <v>39</v>
      </c>
      <c r="F1354" s="34">
        <v>4</v>
      </c>
      <c r="G1354" s="35">
        <v>1500</v>
      </c>
      <c r="H1354" s="202">
        <f t="shared" si="83"/>
        <v>6000</v>
      </c>
      <c r="I1354" s="202">
        <f t="shared" si="84"/>
        <v>7140</v>
      </c>
      <c r="J1354" s="51">
        <f t="shared" si="85"/>
        <v>1204.8192771084337</v>
      </c>
      <c r="K1354" s="31" t="s">
        <v>26</v>
      </c>
      <c r="L1354" s="31"/>
      <c r="M1354" s="31"/>
      <c r="N1354" s="31"/>
    </row>
    <row r="1355" spans="1:14" s="33" customFormat="1">
      <c r="A1355" s="31">
        <v>82</v>
      </c>
      <c r="B1355" s="31" t="s">
        <v>1761</v>
      </c>
      <c r="C1355" s="31" t="s">
        <v>1759</v>
      </c>
      <c r="D1355" s="31" t="s">
        <v>24</v>
      </c>
      <c r="E1355" s="78" t="s">
        <v>36</v>
      </c>
      <c r="F1355" s="34">
        <v>4</v>
      </c>
      <c r="G1355" s="35">
        <v>1000</v>
      </c>
      <c r="H1355" s="202">
        <f t="shared" si="83"/>
        <v>4000</v>
      </c>
      <c r="I1355" s="203">
        <f t="shared" si="84"/>
        <v>4760</v>
      </c>
      <c r="J1355" s="30">
        <f t="shared" si="85"/>
        <v>803.21285140562247</v>
      </c>
      <c r="K1355" s="78" t="s">
        <v>26</v>
      </c>
      <c r="L1355" s="31"/>
      <c r="M1355" s="31"/>
      <c r="N1355" s="31"/>
    </row>
    <row r="1356" spans="1:14" s="33" customFormat="1">
      <c r="A1356" s="31">
        <v>83</v>
      </c>
      <c r="B1356" s="31" t="s">
        <v>1762</v>
      </c>
      <c r="C1356" s="31" t="s">
        <v>1759</v>
      </c>
      <c r="D1356" s="31" t="s">
        <v>24</v>
      </c>
      <c r="E1356" s="78" t="s">
        <v>36</v>
      </c>
      <c r="F1356" s="34">
        <v>1</v>
      </c>
      <c r="G1356" s="35">
        <v>1300</v>
      </c>
      <c r="H1356" s="202">
        <f t="shared" si="83"/>
        <v>1300</v>
      </c>
      <c r="I1356" s="203">
        <f t="shared" si="84"/>
        <v>1547</v>
      </c>
      <c r="J1356" s="30">
        <f t="shared" si="85"/>
        <v>261.04417670682727</v>
      </c>
      <c r="K1356" s="78" t="s">
        <v>26</v>
      </c>
      <c r="L1356" s="31"/>
      <c r="M1356" s="31"/>
      <c r="N1356" s="31"/>
    </row>
    <row r="1357" spans="1:14" s="33" customFormat="1">
      <c r="A1357" s="31">
        <v>84</v>
      </c>
      <c r="B1357" s="31" t="s">
        <v>1763</v>
      </c>
      <c r="C1357" s="31" t="s">
        <v>1759</v>
      </c>
      <c r="D1357" s="31" t="s">
        <v>24</v>
      </c>
      <c r="E1357" s="78" t="s">
        <v>36</v>
      </c>
      <c r="F1357" s="34">
        <v>1</v>
      </c>
      <c r="G1357" s="35">
        <v>560</v>
      </c>
      <c r="H1357" s="202">
        <f t="shared" si="83"/>
        <v>560</v>
      </c>
      <c r="I1357" s="203">
        <f t="shared" si="84"/>
        <v>666.4</v>
      </c>
      <c r="J1357" s="30">
        <f t="shared" si="85"/>
        <v>112.44979919678714</v>
      </c>
      <c r="K1357" s="78" t="s">
        <v>26</v>
      </c>
      <c r="L1357" s="31"/>
      <c r="M1357" s="31"/>
      <c r="N1357" s="31"/>
    </row>
    <row r="1358" spans="1:14" s="83" customFormat="1">
      <c r="A1358" s="31">
        <v>85</v>
      </c>
      <c r="B1358" s="78" t="s">
        <v>1764</v>
      </c>
      <c r="C1358" s="31" t="s">
        <v>1706</v>
      </c>
      <c r="D1358" s="31" t="s">
        <v>24</v>
      </c>
      <c r="E1358" s="78" t="s">
        <v>36</v>
      </c>
      <c r="F1358" s="79">
        <v>2</v>
      </c>
      <c r="G1358" s="80">
        <v>400</v>
      </c>
      <c r="H1358" s="204">
        <f t="shared" si="83"/>
        <v>800</v>
      </c>
      <c r="I1358" s="205">
        <f t="shared" si="84"/>
        <v>952</v>
      </c>
      <c r="J1358" s="82">
        <f t="shared" si="85"/>
        <v>160.64257028112448</v>
      </c>
      <c r="K1358" s="78" t="s">
        <v>26</v>
      </c>
      <c r="L1358" s="78"/>
      <c r="M1358" s="78"/>
      <c r="N1358" s="78"/>
    </row>
    <row r="1359" spans="1:14" s="83" customFormat="1">
      <c r="A1359" s="31">
        <v>86</v>
      </c>
      <c r="B1359" s="78" t="s">
        <v>1765</v>
      </c>
      <c r="C1359" s="31" t="s">
        <v>1766</v>
      </c>
      <c r="D1359" s="31" t="s">
        <v>24</v>
      </c>
      <c r="E1359" s="78" t="s">
        <v>552</v>
      </c>
      <c r="F1359" s="79">
        <v>150</v>
      </c>
      <c r="G1359" s="80">
        <v>150</v>
      </c>
      <c r="H1359" s="204">
        <f t="shared" si="83"/>
        <v>22500</v>
      </c>
      <c r="I1359" s="205">
        <f t="shared" si="84"/>
        <v>26775</v>
      </c>
      <c r="J1359" s="82">
        <f t="shared" si="85"/>
        <v>4518.0722891566265</v>
      </c>
      <c r="K1359" s="78" t="s">
        <v>26</v>
      </c>
      <c r="L1359" s="78"/>
      <c r="M1359" s="78"/>
      <c r="N1359" s="78"/>
    </row>
    <row r="1360" spans="1:14" s="33" customFormat="1">
      <c r="A1360" s="31">
        <v>87</v>
      </c>
      <c r="B1360" s="31" t="s">
        <v>1767</v>
      </c>
      <c r="C1360" s="31" t="s">
        <v>1768</v>
      </c>
      <c r="D1360" s="31" t="s">
        <v>24</v>
      </c>
      <c r="E1360" s="31" t="s">
        <v>36</v>
      </c>
      <c r="F1360" s="34">
        <v>170</v>
      </c>
      <c r="G1360" s="35">
        <v>600</v>
      </c>
      <c r="H1360" s="202">
        <f t="shared" si="83"/>
        <v>102000</v>
      </c>
      <c r="I1360" s="203">
        <f t="shared" si="84"/>
        <v>121380</v>
      </c>
      <c r="J1360" s="30">
        <f t="shared" si="85"/>
        <v>20481.927710843371</v>
      </c>
      <c r="K1360" s="31" t="s">
        <v>26</v>
      </c>
      <c r="L1360" s="31"/>
      <c r="M1360" s="31"/>
      <c r="N1360" s="31"/>
    </row>
    <row r="1361" spans="1:14" s="33" customFormat="1">
      <c r="A1361" s="31">
        <v>88</v>
      </c>
      <c r="B1361" s="31" t="s">
        <v>1769</v>
      </c>
      <c r="C1361" s="31" t="s">
        <v>1652</v>
      </c>
      <c r="D1361" s="31" t="s">
        <v>24</v>
      </c>
      <c r="E1361" s="31" t="s">
        <v>36</v>
      </c>
      <c r="F1361" s="34">
        <v>2</v>
      </c>
      <c r="G1361" s="35">
        <v>2000</v>
      </c>
      <c r="H1361" s="202">
        <f t="shared" ref="H1361:H1424" si="86">F1361*G1361</f>
        <v>4000</v>
      </c>
      <c r="I1361" s="203">
        <f t="shared" ref="I1361:I1399" si="87">H1361*1.19</f>
        <v>4760</v>
      </c>
      <c r="J1361" s="30">
        <f t="shared" si="85"/>
        <v>803.21285140562247</v>
      </c>
      <c r="K1361" s="31" t="s">
        <v>26</v>
      </c>
      <c r="L1361" s="31"/>
      <c r="M1361" s="31"/>
      <c r="N1361" s="31"/>
    </row>
    <row r="1362" spans="1:14" s="33" customFormat="1">
      <c r="A1362" s="31">
        <v>89</v>
      </c>
      <c r="B1362" s="31" t="s">
        <v>1770</v>
      </c>
      <c r="C1362" s="31" t="s">
        <v>1706</v>
      </c>
      <c r="D1362" s="31" t="s">
        <v>24</v>
      </c>
      <c r="E1362" s="31" t="s">
        <v>36</v>
      </c>
      <c r="F1362" s="34">
        <v>2</v>
      </c>
      <c r="G1362" s="35">
        <v>500</v>
      </c>
      <c r="H1362" s="202">
        <f t="shared" si="86"/>
        <v>1000</v>
      </c>
      <c r="I1362" s="203">
        <f t="shared" si="87"/>
        <v>1190</v>
      </c>
      <c r="J1362" s="30">
        <f t="shared" ref="J1362:J1425" si="88">H1362/4.98</f>
        <v>200.80321285140562</v>
      </c>
      <c r="K1362" s="31" t="s">
        <v>26</v>
      </c>
      <c r="L1362" s="31"/>
      <c r="M1362" s="31"/>
      <c r="N1362" s="31"/>
    </row>
    <row r="1363" spans="1:14" s="33" customFormat="1">
      <c r="A1363" s="31">
        <v>90</v>
      </c>
      <c r="B1363" s="31" t="s">
        <v>1771</v>
      </c>
      <c r="C1363" s="68" t="s">
        <v>1772</v>
      </c>
      <c r="D1363" s="31" t="s">
        <v>24</v>
      </c>
      <c r="E1363" s="31" t="s">
        <v>36</v>
      </c>
      <c r="F1363" s="34">
        <v>16</v>
      </c>
      <c r="G1363" s="35">
        <v>200</v>
      </c>
      <c r="H1363" s="202">
        <f t="shared" si="86"/>
        <v>3200</v>
      </c>
      <c r="I1363" s="203">
        <f t="shared" si="87"/>
        <v>3808</v>
      </c>
      <c r="J1363" s="30">
        <f t="shared" si="88"/>
        <v>642.57028112449791</v>
      </c>
      <c r="K1363" s="31" t="s">
        <v>26</v>
      </c>
      <c r="L1363" s="31"/>
      <c r="M1363" s="31"/>
      <c r="N1363" s="31"/>
    </row>
    <row r="1364" spans="1:14" s="83" customFormat="1">
      <c r="A1364" s="31">
        <v>91</v>
      </c>
      <c r="B1364" s="78" t="s">
        <v>1773</v>
      </c>
      <c r="C1364" s="31" t="s">
        <v>1708</v>
      </c>
      <c r="D1364" s="31" t="s">
        <v>24</v>
      </c>
      <c r="E1364" s="78" t="s">
        <v>36</v>
      </c>
      <c r="F1364" s="79">
        <v>10</v>
      </c>
      <c r="G1364" s="80">
        <v>30</v>
      </c>
      <c r="H1364" s="204">
        <f t="shared" si="86"/>
        <v>300</v>
      </c>
      <c r="I1364" s="205">
        <f t="shared" si="87"/>
        <v>357</v>
      </c>
      <c r="J1364" s="82">
        <f t="shared" si="88"/>
        <v>60.240963855421683</v>
      </c>
      <c r="K1364" s="78" t="s">
        <v>26</v>
      </c>
      <c r="L1364" s="78"/>
      <c r="M1364" s="78"/>
      <c r="N1364" s="78"/>
    </row>
    <row r="1365" spans="1:14" s="83" customFormat="1">
      <c r="A1365" s="31">
        <v>92</v>
      </c>
      <c r="B1365" s="78" t="s">
        <v>1774</v>
      </c>
      <c r="C1365" s="31" t="s">
        <v>1775</v>
      </c>
      <c r="D1365" s="31" t="s">
        <v>24</v>
      </c>
      <c r="E1365" s="78" t="s">
        <v>36</v>
      </c>
      <c r="F1365" s="79">
        <v>2</v>
      </c>
      <c r="G1365" s="80">
        <v>1800</v>
      </c>
      <c r="H1365" s="204">
        <f t="shared" si="86"/>
        <v>3600</v>
      </c>
      <c r="I1365" s="205">
        <f t="shared" si="87"/>
        <v>4284</v>
      </c>
      <c r="J1365" s="82">
        <f t="shared" si="88"/>
        <v>722.89156626506019</v>
      </c>
      <c r="K1365" s="78" t="s">
        <v>26</v>
      </c>
      <c r="L1365" s="78"/>
      <c r="M1365" s="78"/>
      <c r="N1365" s="78"/>
    </row>
    <row r="1366" spans="1:14" s="83" customFormat="1">
      <c r="A1366" s="31">
        <v>93</v>
      </c>
      <c r="B1366" s="78" t="s">
        <v>1776</v>
      </c>
      <c r="C1366" s="31" t="s">
        <v>1690</v>
      </c>
      <c r="D1366" s="31" t="s">
        <v>24</v>
      </c>
      <c r="E1366" s="78" t="s">
        <v>36</v>
      </c>
      <c r="F1366" s="79">
        <v>30</v>
      </c>
      <c r="G1366" s="80">
        <v>500</v>
      </c>
      <c r="H1366" s="204">
        <f t="shared" si="86"/>
        <v>15000</v>
      </c>
      <c r="I1366" s="205">
        <f t="shared" si="87"/>
        <v>17850</v>
      </c>
      <c r="J1366" s="82">
        <f t="shared" si="88"/>
        <v>3012.0481927710839</v>
      </c>
      <c r="K1366" s="78" t="s">
        <v>26</v>
      </c>
      <c r="L1366" s="78"/>
      <c r="M1366" s="78"/>
      <c r="N1366" s="78"/>
    </row>
    <row r="1367" spans="1:14" s="33" customFormat="1">
      <c r="A1367" s="31">
        <v>94</v>
      </c>
      <c r="B1367" s="31" t="s">
        <v>1777</v>
      </c>
      <c r="C1367" s="68" t="s">
        <v>1778</v>
      </c>
      <c r="D1367" s="31" t="s">
        <v>24</v>
      </c>
      <c r="E1367" s="78" t="s">
        <v>36</v>
      </c>
      <c r="F1367" s="34">
        <v>19</v>
      </c>
      <c r="G1367" s="35">
        <v>350</v>
      </c>
      <c r="H1367" s="202">
        <f t="shared" si="86"/>
        <v>6650</v>
      </c>
      <c r="I1367" s="203">
        <f t="shared" si="87"/>
        <v>7913.5</v>
      </c>
      <c r="J1367" s="30">
        <f t="shared" si="88"/>
        <v>1335.3413654618473</v>
      </c>
      <c r="K1367" s="78" t="s">
        <v>26</v>
      </c>
      <c r="L1367" s="31"/>
      <c r="M1367" s="31"/>
      <c r="N1367" s="31"/>
    </row>
    <row r="1368" spans="1:14" s="83" customFormat="1">
      <c r="A1368" s="31">
        <v>95</v>
      </c>
      <c r="B1368" s="78" t="s">
        <v>1779</v>
      </c>
      <c r="C1368" s="31" t="s">
        <v>1780</v>
      </c>
      <c r="D1368" s="31" t="s">
        <v>24</v>
      </c>
      <c r="E1368" s="78" t="s">
        <v>39</v>
      </c>
      <c r="F1368" s="79">
        <v>1</v>
      </c>
      <c r="G1368" s="80">
        <v>600</v>
      </c>
      <c r="H1368" s="204">
        <f t="shared" si="86"/>
        <v>600</v>
      </c>
      <c r="I1368" s="205">
        <f t="shared" si="87"/>
        <v>714</v>
      </c>
      <c r="J1368" s="82">
        <f t="shared" si="88"/>
        <v>120.48192771084337</v>
      </c>
      <c r="K1368" s="78" t="s">
        <v>26</v>
      </c>
      <c r="L1368" s="78"/>
      <c r="M1368" s="78"/>
      <c r="N1368" s="78"/>
    </row>
    <row r="1369" spans="1:14" s="33" customFormat="1">
      <c r="A1369" s="31">
        <v>96</v>
      </c>
      <c r="B1369" s="31" t="s">
        <v>1781</v>
      </c>
      <c r="C1369" s="31" t="s">
        <v>1706</v>
      </c>
      <c r="D1369" s="31" t="s">
        <v>24</v>
      </c>
      <c r="E1369" s="31" t="s">
        <v>36</v>
      </c>
      <c r="F1369" s="34">
        <v>11</v>
      </c>
      <c r="G1369" s="35">
        <v>45</v>
      </c>
      <c r="H1369" s="202">
        <f t="shared" si="86"/>
        <v>495</v>
      </c>
      <c r="I1369" s="203">
        <f t="shared" si="87"/>
        <v>589.04999999999995</v>
      </c>
      <c r="J1369" s="30">
        <f t="shared" si="88"/>
        <v>99.397590361445779</v>
      </c>
      <c r="K1369" s="31" t="s">
        <v>26</v>
      </c>
      <c r="L1369" s="31"/>
      <c r="M1369" s="31"/>
      <c r="N1369" s="31"/>
    </row>
    <row r="1370" spans="1:14" s="83" customFormat="1">
      <c r="A1370" s="31">
        <v>97</v>
      </c>
      <c r="B1370" s="78" t="s">
        <v>1782</v>
      </c>
      <c r="C1370" s="31" t="s">
        <v>1418</v>
      </c>
      <c r="D1370" s="31" t="s">
        <v>24</v>
      </c>
      <c r="E1370" s="78" t="s">
        <v>427</v>
      </c>
      <c r="F1370" s="79">
        <v>50</v>
      </c>
      <c r="G1370" s="80">
        <v>250</v>
      </c>
      <c r="H1370" s="204">
        <f t="shared" si="86"/>
        <v>12500</v>
      </c>
      <c r="I1370" s="205">
        <f t="shared" si="87"/>
        <v>14875</v>
      </c>
      <c r="J1370" s="82">
        <f t="shared" si="88"/>
        <v>2510.0401606425698</v>
      </c>
      <c r="K1370" s="78" t="s">
        <v>26</v>
      </c>
      <c r="L1370" s="89"/>
      <c r="M1370" s="89"/>
      <c r="N1370" s="89"/>
    </row>
    <row r="1371" spans="1:14" s="33" customFormat="1">
      <c r="A1371" s="31">
        <v>98</v>
      </c>
      <c r="B1371" s="31" t="s">
        <v>1783</v>
      </c>
      <c r="C1371" s="31" t="s">
        <v>1708</v>
      </c>
      <c r="D1371" s="31" t="s">
        <v>24</v>
      </c>
      <c r="E1371" s="31" t="s">
        <v>36</v>
      </c>
      <c r="F1371" s="34">
        <v>16</v>
      </c>
      <c r="G1371" s="35">
        <v>200</v>
      </c>
      <c r="H1371" s="202">
        <f t="shared" si="86"/>
        <v>3200</v>
      </c>
      <c r="I1371" s="203">
        <f t="shared" si="87"/>
        <v>3808</v>
      </c>
      <c r="J1371" s="30">
        <f t="shared" si="88"/>
        <v>642.57028112449791</v>
      </c>
      <c r="K1371" s="31" t="s">
        <v>26</v>
      </c>
      <c r="L1371" s="31"/>
      <c r="M1371" s="31"/>
      <c r="N1371" s="31"/>
    </row>
    <row r="1372" spans="1:14" s="33" customFormat="1">
      <c r="A1372" s="31">
        <v>99</v>
      </c>
      <c r="B1372" s="31" t="s">
        <v>1784</v>
      </c>
      <c r="C1372" s="31" t="s">
        <v>1785</v>
      </c>
      <c r="D1372" s="31" t="s">
        <v>24</v>
      </c>
      <c r="E1372" s="31" t="s">
        <v>36</v>
      </c>
      <c r="F1372" s="34">
        <v>10</v>
      </c>
      <c r="G1372" s="35">
        <v>200</v>
      </c>
      <c r="H1372" s="202">
        <f t="shared" si="86"/>
        <v>2000</v>
      </c>
      <c r="I1372" s="203">
        <f t="shared" si="87"/>
        <v>2380</v>
      </c>
      <c r="J1372" s="30">
        <f t="shared" si="88"/>
        <v>401.60642570281124</v>
      </c>
      <c r="K1372" s="31" t="s">
        <v>26</v>
      </c>
      <c r="L1372" s="31"/>
      <c r="M1372" s="31"/>
      <c r="N1372" s="31"/>
    </row>
    <row r="1373" spans="1:14" s="83" customFormat="1">
      <c r="A1373" s="31">
        <v>100</v>
      </c>
      <c r="B1373" s="78" t="s">
        <v>1786</v>
      </c>
      <c r="C1373" s="36" t="s">
        <v>1787</v>
      </c>
      <c r="D1373" s="31" t="s">
        <v>24</v>
      </c>
      <c r="E1373" s="78" t="s">
        <v>36</v>
      </c>
      <c r="F1373" s="79">
        <v>10</v>
      </c>
      <c r="G1373" s="80">
        <v>650</v>
      </c>
      <c r="H1373" s="204">
        <f t="shared" si="86"/>
        <v>6500</v>
      </c>
      <c r="I1373" s="205">
        <f t="shared" si="87"/>
        <v>7735</v>
      </c>
      <c r="J1373" s="82">
        <f t="shared" si="88"/>
        <v>1305.2208835341364</v>
      </c>
      <c r="K1373" s="78" t="s">
        <v>26</v>
      </c>
      <c r="L1373" s="78"/>
      <c r="M1373" s="78"/>
      <c r="N1373" s="78"/>
    </row>
    <row r="1374" spans="1:14" s="83" customFormat="1">
      <c r="A1374" s="31">
        <v>101</v>
      </c>
      <c r="B1374" s="78" t="s">
        <v>1788</v>
      </c>
      <c r="C1374" s="36" t="s">
        <v>1787</v>
      </c>
      <c r="D1374" s="31" t="s">
        <v>24</v>
      </c>
      <c r="E1374" s="78" t="s">
        <v>427</v>
      </c>
      <c r="F1374" s="79">
        <v>500</v>
      </c>
      <c r="G1374" s="80">
        <v>60</v>
      </c>
      <c r="H1374" s="204">
        <f t="shared" si="86"/>
        <v>30000</v>
      </c>
      <c r="I1374" s="205">
        <f t="shared" si="87"/>
        <v>35700</v>
      </c>
      <c r="J1374" s="82">
        <f t="shared" si="88"/>
        <v>6024.0963855421678</v>
      </c>
      <c r="K1374" s="78" t="s">
        <v>26</v>
      </c>
      <c r="L1374" s="78"/>
      <c r="M1374" s="78"/>
      <c r="N1374" s="78"/>
    </row>
    <row r="1375" spans="1:14" s="33" customFormat="1">
      <c r="A1375" s="31">
        <v>102</v>
      </c>
      <c r="B1375" s="31" t="s">
        <v>1789</v>
      </c>
      <c r="C1375" s="31" t="s">
        <v>1790</v>
      </c>
      <c r="D1375" s="31" t="s">
        <v>24</v>
      </c>
      <c r="E1375" s="31" t="s">
        <v>36</v>
      </c>
      <c r="F1375" s="34">
        <v>11</v>
      </c>
      <c r="G1375" s="35">
        <v>350</v>
      </c>
      <c r="H1375" s="202">
        <f t="shared" si="86"/>
        <v>3850</v>
      </c>
      <c r="I1375" s="203">
        <f t="shared" si="87"/>
        <v>4581.5</v>
      </c>
      <c r="J1375" s="30">
        <f t="shared" si="88"/>
        <v>773.09236947791157</v>
      </c>
      <c r="K1375" s="31" t="s">
        <v>26</v>
      </c>
      <c r="L1375" s="31"/>
      <c r="M1375" s="31"/>
      <c r="N1375" s="31"/>
    </row>
    <row r="1376" spans="1:14" s="33" customFormat="1">
      <c r="A1376" s="31">
        <v>103</v>
      </c>
      <c r="B1376" s="31" t="s">
        <v>1791</v>
      </c>
      <c r="C1376" s="31" t="s">
        <v>1790</v>
      </c>
      <c r="D1376" s="31" t="s">
        <v>24</v>
      </c>
      <c r="E1376" s="31" t="s">
        <v>36</v>
      </c>
      <c r="F1376" s="34">
        <v>24</v>
      </c>
      <c r="G1376" s="35">
        <v>250</v>
      </c>
      <c r="H1376" s="202">
        <f t="shared" si="86"/>
        <v>6000</v>
      </c>
      <c r="I1376" s="203">
        <f t="shared" si="87"/>
        <v>7140</v>
      </c>
      <c r="J1376" s="30">
        <f t="shared" si="88"/>
        <v>1204.8192771084337</v>
      </c>
      <c r="K1376" s="31" t="s">
        <v>26</v>
      </c>
      <c r="L1376" s="31"/>
      <c r="M1376" s="31"/>
      <c r="N1376" s="31"/>
    </row>
    <row r="1377" spans="1:14" s="33" customFormat="1">
      <c r="A1377" s="31">
        <v>104</v>
      </c>
      <c r="B1377" s="31" t="s">
        <v>1792</v>
      </c>
      <c r="C1377" s="31" t="s">
        <v>1790</v>
      </c>
      <c r="D1377" s="31" t="s">
        <v>24</v>
      </c>
      <c r="E1377" s="31" t="s">
        <v>36</v>
      </c>
      <c r="F1377" s="34">
        <v>16</v>
      </c>
      <c r="G1377" s="35">
        <v>250</v>
      </c>
      <c r="H1377" s="202">
        <f t="shared" si="86"/>
        <v>4000</v>
      </c>
      <c r="I1377" s="203">
        <f t="shared" si="87"/>
        <v>4760</v>
      </c>
      <c r="J1377" s="30">
        <f t="shared" si="88"/>
        <v>803.21285140562247</v>
      </c>
      <c r="K1377" s="31" t="s">
        <v>26</v>
      </c>
      <c r="L1377" s="31"/>
      <c r="M1377" s="31"/>
      <c r="N1377" s="31"/>
    </row>
    <row r="1378" spans="1:14" s="33" customFormat="1">
      <c r="A1378" s="31">
        <v>105</v>
      </c>
      <c r="B1378" s="31" t="s">
        <v>1793</v>
      </c>
      <c r="C1378" s="73" t="s">
        <v>1794</v>
      </c>
      <c r="D1378" s="31" t="s">
        <v>24</v>
      </c>
      <c r="E1378" s="31" t="s">
        <v>36</v>
      </c>
      <c r="F1378" s="34">
        <v>40</v>
      </c>
      <c r="G1378" s="35">
        <v>1900</v>
      </c>
      <c r="H1378" s="202">
        <f t="shared" si="86"/>
        <v>76000</v>
      </c>
      <c r="I1378" s="203">
        <f t="shared" si="87"/>
        <v>90440</v>
      </c>
      <c r="J1378" s="30">
        <f t="shared" si="88"/>
        <v>15261.044176706826</v>
      </c>
      <c r="K1378" s="31" t="s">
        <v>26</v>
      </c>
      <c r="L1378" s="31"/>
      <c r="M1378" s="31"/>
      <c r="N1378" s="31"/>
    </row>
    <row r="1379" spans="1:14" s="33" customFormat="1">
      <c r="A1379" s="31">
        <v>106</v>
      </c>
      <c r="B1379" s="31" t="s">
        <v>1795</v>
      </c>
      <c r="C1379" s="68" t="s">
        <v>1794</v>
      </c>
      <c r="D1379" s="31" t="s">
        <v>24</v>
      </c>
      <c r="E1379" s="31" t="s">
        <v>36</v>
      </c>
      <c r="F1379" s="34">
        <v>2350</v>
      </c>
      <c r="G1379" s="35">
        <v>2050</v>
      </c>
      <c r="H1379" s="202">
        <f t="shared" si="86"/>
        <v>4817500</v>
      </c>
      <c r="I1379" s="203">
        <f t="shared" si="87"/>
        <v>5732825</v>
      </c>
      <c r="J1379" s="30">
        <f t="shared" si="88"/>
        <v>967369.47791164648</v>
      </c>
      <c r="K1379" s="31" t="s">
        <v>26</v>
      </c>
      <c r="L1379" s="31"/>
      <c r="M1379" s="31"/>
      <c r="N1379" s="31"/>
    </row>
    <row r="1380" spans="1:14" s="83" customFormat="1">
      <c r="A1380" s="31">
        <v>107</v>
      </c>
      <c r="B1380" s="78" t="s">
        <v>1796</v>
      </c>
      <c r="C1380" s="31" t="s">
        <v>1708</v>
      </c>
      <c r="D1380" s="31" t="s">
        <v>24</v>
      </c>
      <c r="E1380" s="78" t="s">
        <v>36</v>
      </c>
      <c r="F1380" s="79">
        <v>0</v>
      </c>
      <c r="G1380" s="80">
        <v>35</v>
      </c>
      <c r="H1380" s="204">
        <f t="shared" si="86"/>
        <v>0</v>
      </c>
      <c r="I1380" s="205">
        <f t="shared" si="87"/>
        <v>0</v>
      </c>
      <c r="J1380" s="82">
        <f t="shared" si="88"/>
        <v>0</v>
      </c>
      <c r="K1380" s="78" t="s">
        <v>26</v>
      </c>
      <c r="L1380" s="78"/>
      <c r="M1380" s="78"/>
      <c r="N1380" s="78"/>
    </row>
    <row r="1381" spans="1:14" s="83" customFormat="1">
      <c r="A1381" s="31">
        <v>108</v>
      </c>
      <c r="B1381" s="78" t="s">
        <v>1797</v>
      </c>
      <c r="C1381" s="314" t="s">
        <v>790</v>
      </c>
      <c r="D1381" s="31" t="s">
        <v>24</v>
      </c>
      <c r="E1381" s="78" t="s">
        <v>427</v>
      </c>
      <c r="F1381" s="79">
        <v>50</v>
      </c>
      <c r="G1381" s="80">
        <v>200</v>
      </c>
      <c r="H1381" s="204">
        <f t="shared" si="86"/>
        <v>10000</v>
      </c>
      <c r="I1381" s="205">
        <f t="shared" si="87"/>
        <v>11900</v>
      </c>
      <c r="J1381" s="82">
        <f t="shared" si="88"/>
        <v>2008.032128514056</v>
      </c>
      <c r="K1381" s="78" t="s">
        <v>26</v>
      </c>
      <c r="L1381" s="78"/>
      <c r="M1381" s="78"/>
      <c r="N1381" s="78"/>
    </row>
    <row r="1382" spans="1:14" s="83" customFormat="1">
      <c r="A1382" s="31">
        <v>109</v>
      </c>
      <c r="B1382" s="78" t="s">
        <v>1798</v>
      </c>
      <c r="C1382" s="314" t="s">
        <v>790</v>
      </c>
      <c r="D1382" s="31" t="s">
        <v>24</v>
      </c>
      <c r="E1382" s="78" t="s">
        <v>427</v>
      </c>
      <c r="F1382" s="79">
        <v>20</v>
      </c>
      <c r="G1382" s="80">
        <v>320</v>
      </c>
      <c r="H1382" s="204">
        <f t="shared" si="86"/>
        <v>6400</v>
      </c>
      <c r="I1382" s="205">
        <f t="shared" si="87"/>
        <v>7616</v>
      </c>
      <c r="J1382" s="82">
        <f t="shared" si="88"/>
        <v>1285.1405622489958</v>
      </c>
      <c r="K1382" s="78" t="s">
        <v>26</v>
      </c>
      <c r="L1382" s="78"/>
      <c r="M1382" s="78"/>
      <c r="N1382" s="78"/>
    </row>
    <row r="1383" spans="1:14" s="83" customFormat="1">
      <c r="A1383" s="31">
        <v>110</v>
      </c>
      <c r="B1383" s="78" t="s">
        <v>1799</v>
      </c>
      <c r="C1383" s="36" t="s">
        <v>1787</v>
      </c>
      <c r="D1383" s="31" t="s">
        <v>24</v>
      </c>
      <c r="E1383" s="78" t="s">
        <v>427</v>
      </c>
      <c r="F1383" s="79">
        <v>4</v>
      </c>
      <c r="G1383" s="80">
        <v>1500</v>
      </c>
      <c r="H1383" s="204">
        <f t="shared" si="86"/>
        <v>6000</v>
      </c>
      <c r="I1383" s="205">
        <f t="shared" si="87"/>
        <v>7140</v>
      </c>
      <c r="J1383" s="82">
        <f t="shared" si="88"/>
        <v>1204.8192771084337</v>
      </c>
      <c r="K1383" s="78" t="s">
        <v>26</v>
      </c>
      <c r="L1383" s="78"/>
      <c r="M1383" s="78"/>
      <c r="N1383" s="78"/>
    </row>
    <row r="1384" spans="1:14" s="83" customFormat="1">
      <c r="A1384" s="31">
        <v>111</v>
      </c>
      <c r="B1384" s="78" t="s">
        <v>1800</v>
      </c>
      <c r="C1384" s="31" t="s">
        <v>1801</v>
      </c>
      <c r="D1384" s="31" t="s">
        <v>24</v>
      </c>
      <c r="E1384" s="78" t="s">
        <v>36</v>
      </c>
      <c r="F1384" s="79">
        <v>10</v>
      </c>
      <c r="G1384" s="80">
        <v>200</v>
      </c>
      <c r="H1384" s="204">
        <f t="shared" si="86"/>
        <v>2000</v>
      </c>
      <c r="I1384" s="205">
        <f t="shared" si="87"/>
        <v>2380</v>
      </c>
      <c r="J1384" s="82">
        <f t="shared" si="88"/>
        <v>401.60642570281124</v>
      </c>
      <c r="K1384" s="78" t="s">
        <v>26</v>
      </c>
      <c r="L1384" s="78"/>
      <c r="M1384" s="78"/>
      <c r="N1384" s="78"/>
    </row>
    <row r="1385" spans="1:14" s="33" customFormat="1">
      <c r="A1385" s="31">
        <v>112</v>
      </c>
      <c r="B1385" s="31" t="s">
        <v>1802</v>
      </c>
      <c r="C1385" s="31" t="s">
        <v>1690</v>
      </c>
      <c r="D1385" s="31" t="s">
        <v>24</v>
      </c>
      <c r="E1385" s="31" t="s">
        <v>36</v>
      </c>
      <c r="F1385" s="34">
        <v>30</v>
      </c>
      <c r="G1385" s="35">
        <v>300</v>
      </c>
      <c r="H1385" s="202">
        <f t="shared" si="86"/>
        <v>9000</v>
      </c>
      <c r="I1385" s="203">
        <f t="shared" si="87"/>
        <v>10710</v>
      </c>
      <c r="J1385" s="30">
        <f t="shared" si="88"/>
        <v>1807.2289156626505</v>
      </c>
      <c r="K1385" s="31" t="s">
        <v>26</v>
      </c>
      <c r="L1385" s="31"/>
      <c r="M1385" s="31"/>
      <c r="N1385" s="31"/>
    </row>
    <row r="1386" spans="1:14" s="83" customFormat="1">
      <c r="A1386" s="31">
        <v>113</v>
      </c>
      <c r="B1386" s="78" t="s">
        <v>1803</v>
      </c>
      <c r="C1386" s="31" t="s">
        <v>1804</v>
      </c>
      <c r="D1386" s="31" t="s">
        <v>24</v>
      </c>
      <c r="E1386" s="78" t="s">
        <v>36</v>
      </c>
      <c r="F1386" s="79">
        <v>20</v>
      </c>
      <c r="G1386" s="80">
        <v>200</v>
      </c>
      <c r="H1386" s="204">
        <f t="shared" si="86"/>
        <v>4000</v>
      </c>
      <c r="I1386" s="205">
        <f t="shared" si="87"/>
        <v>4760</v>
      </c>
      <c r="J1386" s="82">
        <f t="shared" si="88"/>
        <v>803.21285140562247</v>
      </c>
      <c r="K1386" s="78" t="s">
        <v>26</v>
      </c>
      <c r="L1386" s="78"/>
      <c r="M1386" s="78"/>
      <c r="N1386" s="78"/>
    </row>
    <row r="1387" spans="1:14" s="33" customFormat="1">
      <c r="A1387" s="31">
        <v>114</v>
      </c>
      <c r="B1387" s="31" t="s">
        <v>1805</v>
      </c>
      <c r="C1387" s="68" t="s">
        <v>1680</v>
      </c>
      <c r="D1387" s="31" t="s">
        <v>24</v>
      </c>
      <c r="E1387" s="78" t="s">
        <v>36</v>
      </c>
      <c r="F1387" s="34">
        <v>5</v>
      </c>
      <c r="G1387" s="35">
        <v>20</v>
      </c>
      <c r="H1387" s="202">
        <f t="shared" si="86"/>
        <v>100</v>
      </c>
      <c r="I1387" s="203">
        <f t="shared" si="87"/>
        <v>119</v>
      </c>
      <c r="J1387" s="30">
        <f t="shared" si="88"/>
        <v>20.08032128514056</v>
      </c>
      <c r="K1387" s="78" t="s">
        <v>26</v>
      </c>
      <c r="L1387" s="31"/>
      <c r="M1387" s="31"/>
      <c r="N1387" s="31"/>
    </row>
    <row r="1388" spans="1:14" s="33" customFormat="1">
      <c r="A1388" s="31">
        <v>115</v>
      </c>
      <c r="B1388" s="31" t="s">
        <v>1806</v>
      </c>
      <c r="C1388" s="31" t="s">
        <v>1807</v>
      </c>
      <c r="D1388" s="31" t="s">
        <v>24</v>
      </c>
      <c r="E1388" s="31" t="s">
        <v>427</v>
      </c>
      <c r="F1388" s="34">
        <v>2</v>
      </c>
      <c r="G1388" s="35">
        <v>1800</v>
      </c>
      <c r="H1388" s="202">
        <f t="shared" si="86"/>
        <v>3600</v>
      </c>
      <c r="I1388" s="203">
        <f t="shared" si="87"/>
        <v>4284</v>
      </c>
      <c r="J1388" s="30">
        <f t="shared" si="88"/>
        <v>722.89156626506019</v>
      </c>
      <c r="K1388" s="31" t="s">
        <v>26</v>
      </c>
      <c r="L1388" s="31"/>
      <c r="M1388" s="31"/>
      <c r="N1388" s="31"/>
    </row>
    <row r="1389" spans="1:14" s="83" customFormat="1">
      <c r="A1389" s="31">
        <v>116</v>
      </c>
      <c r="B1389" s="78" t="s">
        <v>1808</v>
      </c>
      <c r="C1389" s="31" t="s">
        <v>1807</v>
      </c>
      <c r="D1389" s="31" t="s">
        <v>24</v>
      </c>
      <c r="E1389" s="78" t="s">
        <v>427</v>
      </c>
      <c r="F1389" s="79">
        <v>50</v>
      </c>
      <c r="G1389" s="80">
        <v>250</v>
      </c>
      <c r="H1389" s="204">
        <f t="shared" si="86"/>
        <v>12500</v>
      </c>
      <c r="I1389" s="205">
        <f t="shared" si="87"/>
        <v>14875</v>
      </c>
      <c r="J1389" s="82">
        <f t="shared" si="88"/>
        <v>2510.0401606425698</v>
      </c>
      <c r="K1389" s="78" t="s">
        <v>26</v>
      </c>
      <c r="L1389" s="78"/>
      <c r="M1389" s="78"/>
      <c r="N1389" s="78"/>
    </row>
    <row r="1390" spans="1:14" s="83" customFormat="1">
      <c r="A1390" s="31">
        <v>117</v>
      </c>
      <c r="B1390" s="78" t="s">
        <v>1809</v>
      </c>
      <c r="C1390" s="31" t="s">
        <v>1810</v>
      </c>
      <c r="D1390" s="31" t="s">
        <v>24</v>
      </c>
      <c r="E1390" s="78" t="s">
        <v>218</v>
      </c>
      <c r="F1390" s="79">
        <v>5</v>
      </c>
      <c r="G1390" s="80">
        <v>20</v>
      </c>
      <c r="H1390" s="204">
        <f t="shared" si="86"/>
        <v>100</v>
      </c>
      <c r="I1390" s="205">
        <f t="shared" si="87"/>
        <v>119</v>
      </c>
      <c r="J1390" s="82">
        <f t="shared" si="88"/>
        <v>20.08032128514056</v>
      </c>
      <c r="K1390" s="78" t="s">
        <v>26</v>
      </c>
      <c r="L1390" s="78"/>
      <c r="M1390" s="78"/>
      <c r="N1390" s="78"/>
    </row>
    <row r="1391" spans="1:14" s="83" customFormat="1">
      <c r="A1391" s="31">
        <v>118</v>
      </c>
      <c r="B1391" s="78" t="s">
        <v>1811</v>
      </c>
      <c r="C1391" s="31" t="s">
        <v>1812</v>
      </c>
      <c r="D1391" s="31" t="s">
        <v>24</v>
      </c>
      <c r="E1391" s="78" t="s">
        <v>36</v>
      </c>
      <c r="F1391" s="79">
        <v>6</v>
      </c>
      <c r="G1391" s="80">
        <v>2000</v>
      </c>
      <c r="H1391" s="204">
        <f t="shared" si="86"/>
        <v>12000</v>
      </c>
      <c r="I1391" s="205">
        <f t="shared" si="87"/>
        <v>14280</v>
      </c>
      <c r="J1391" s="82">
        <f t="shared" si="88"/>
        <v>2409.6385542168673</v>
      </c>
      <c r="K1391" s="78" t="s">
        <v>26</v>
      </c>
      <c r="L1391" s="78"/>
      <c r="M1391" s="78"/>
      <c r="N1391" s="78"/>
    </row>
    <row r="1392" spans="1:14" s="33" customFormat="1">
      <c r="A1392" s="31">
        <v>119</v>
      </c>
      <c r="B1392" s="31" t="s">
        <v>1813</v>
      </c>
      <c r="C1392" s="31" t="s">
        <v>1814</v>
      </c>
      <c r="D1392" s="31" t="s">
        <v>24</v>
      </c>
      <c r="E1392" s="31" t="s">
        <v>36</v>
      </c>
      <c r="F1392" s="34">
        <v>69</v>
      </c>
      <c r="G1392" s="35">
        <v>350</v>
      </c>
      <c r="H1392" s="202">
        <f t="shared" si="86"/>
        <v>24150</v>
      </c>
      <c r="I1392" s="203">
        <f t="shared" si="87"/>
        <v>28738.5</v>
      </c>
      <c r="J1392" s="30">
        <f t="shared" si="88"/>
        <v>4849.3975903614455</v>
      </c>
      <c r="K1392" s="31" t="s">
        <v>26</v>
      </c>
      <c r="L1392" s="31"/>
      <c r="M1392" s="31"/>
      <c r="N1392" s="31"/>
    </row>
    <row r="1393" spans="1:14" s="33" customFormat="1">
      <c r="A1393" s="31">
        <v>120</v>
      </c>
      <c r="B1393" s="31" t="s">
        <v>1815</v>
      </c>
      <c r="C1393" s="31" t="s">
        <v>1814</v>
      </c>
      <c r="D1393" s="31" t="s">
        <v>24</v>
      </c>
      <c r="E1393" s="31" t="s">
        <v>36</v>
      </c>
      <c r="F1393" s="34">
        <v>4</v>
      </c>
      <c r="G1393" s="35">
        <v>300</v>
      </c>
      <c r="H1393" s="202">
        <f t="shared" si="86"/>
        <v>1200</v>
      </c>
      <c r="I1393" s="203">
        <f t="shared" si="87"/>
        <v>1428</v>
      </c>
      <c r="J1393" s="30">
        <f t="shared" si="88"/>
        <v>240.96385542168673</v>
      </c>
      <c r="K1393" s="31" t="s">
        <v>26</v>
      </c>
      <c r="L1393" s="31"/>
      <c r="M1393" s="31"/>
      <c r="N1393" s="31"/>
    </row>
    <row r="1394" spans="1:14" s="33" customFormat="1">
      <c r="A1394" s="31">
        <v>121</v>
      </c>
      <c r="B1394" s="31" t="s">
        <v>1816</v>
      </c>
      <c r="C1394" s="31" t="s">
        <v>1817</v>
      </c>
      <c r="D1394" s="31" t="s">
        <v>24</v>
      </c>
      <c r="E1394" s="31" t="s">
        <v>36</v>
      </c>
      <c r="F1394" s="34">
        <v>10</v>
      </c>
      <c r="G1394" s="35">
        <v>300</v>
      </c>
      <c r="H1394" s="202">
        <f t="shared" si="86"/>
        <v>3000</v>
      </c>
      <c r="I1394" s="203">
        <f t="shared" si="87"/>
        <v>3570</v>
      </c>
      <c r="J1394" s="30">
        <f t="shared" si="88"/>
        <v>602.40963855421683</v>
      </c>
      <c r="K1394" s="31" t="s">
        <v>26</v>
      </c>
      <c r="L1394" s="31"/>
      <c r="M1394" s="31"/>
      <c r="N1394" s="31"/>
    </row>
    <row r="1395" spans="1:14" s="83" customFormat="1">
      <c r="A1395" s="31">
        <v>122</v>
      </c>
      <c r="B1395" s="231" t="s">
        <v>1818</v>
      </c>
      <c r="C1395" s="31" t="s">
        <v>1401</v>
      </c>
      <c r="D1395" s="31" t="s">
        <v>24</v>
      </c>
      <c r="E1395" s="78" t="s">
        <v>36</v>
      </c>
      <c r="F1395" s="79">
        <v>100</v>
      </c>
      <c r="G1395" s="80">
        <v>60</v>
      </c>
      <c r="H1395" s="204">
        <f t="shared" si="86"/>
        <v>6000</v>
      </c>
      <c r="I1395" s="81">
        <f t="shared" si="87"/>
        <v>7140</v>
      </c>
      <c r="J1395" s="82">
        <f t="shared" si="88"/>
        <v>1204.8192771084337</v>
      </c>
      <c r="K1395" s="78" t="s">
        <v>26</v>
      </c>
      <c r="L1395" s="78"/>
      <c r="M1395" s="78"/>
      <c r="N1395" s="78"/>
    </row>
    <row r="1396" spans="1:14" s="33" customFormat="1">
      <c r="A1396" s="31">
        <v>123</v>
      </c>
      <c r="B1396" s="31" t="s">
        <v>1819</v>
      </c>
      <c r="C1396" s="31" t="s">
        <v>1820</v>
      </c>
      <c r="D1396" s="31" t="s">
        <v>24</v>
      </c>
      <c r="E1396" s="31" t="s">
        <v>36</v>
      </c>
      <c r="F1396" s="34">
        <v>10</v>
      </c>
      <c r="G1396" s="35">
        <v>200</v>
      </c>
      <c r="H1396" s="202">
        <f t="shared" si="86"/>
        <v>2000</v>
      </c>
      <c r="I1396" s="203">
        <f t="shared" si="87"/>
        <v>2380</v>
      </c>
      <c r="J1396" s="30">
        <f t="shared" si="88"/>
        <v>401.60642570281124</v>
      </c>
      <c r="K1396" s="31" t="s">
        <v>26</v>
      </c>
      <c r="L1396" s="60"/>
      <c r="M1396" s="60"/>
      <c r="N1396" s="31"/>
    </row>
    <row r="1397" spans="1:14" s="33" customFormat="1">
      <c r="A1397" s="31">
        <v>124</v>
      </c>
      <c r="B1397" s="228" t="s">
        <v>1821</v>
      </c>
      <c r="C1397" s="31" t="s">
        <v>1820</v>
      </c>
      <c r="D1397" s="31" t="s">
        <v>24</v>
      </c>
      <c r="E1397" s="31" t="s">
        <v>36</v>
      </c>
      <c r="F1397" s="34">
        <v>30</v>
      </c>
      <c r="G1397" s="230">
        <v>60</v>
      </c>
      <c r="H1397" s="202">
        <f t="shared" si="86"/>
        <v>1800</v>
      </c>
      <c r="I1397" s="29">
        <f t="shared" si="87"/>
        <v>2142</v>
      </c>
      <c r="J1397" s="30">
        <f t="shared" si="88"/>
        <v>361.4457831325301</v>
      </c>
      <c r="K1397" s="31" t="s">
        <v>26</v>
      </c>
      <c r="L1397" s="31"/>
      <c r="M1397" s="31"/>
      <c r="N1397" s="31"/>
    </row>
    <row r="1398" spans="1:14" s="33" customFormat="1">
      <c r="A1398" s="31">
        <v>125</v>
      </c>
      <c r="B1398" s="228" t="s">
        <v>1822</v>
      </c>
      <c r="C1398" s="31" t="s">
        <v>1820</v>
      </c>
      <c r="D1398" s="31" t="s">
        <v>24</v>
      </c>
      <c r="E1398" s="31" t="s">
        <v>36</v>
      </c>
      <c r="F1398" s="34">
        <v>30</v>
      </c>
      <c r="G1398" s="230">
        <v>250</v>
      </c>
      <c r="H1398" s="202">
        <f t="shared" si="86"/>
        <v>7500</v>
      </c>
      <c r="I1398" s="29">
        <f t="shared" si="87"/>
        <v>8925</v>
      </c>
      <c r="J1398" s="30">
        <f t="shared" si="88"/>
        <v>1506.024096385542</v>
      </c>
      <c r="K1398" s="31" t="s">
        <v>26</v>
      </c>
      <c r="L1398" s="31"/>
      <c r="M1398" s="31"/>
      <c r="N1398" s="31"/>
    </row>
    <row r="1399" spans="1:14" s="33" customFormat="1">
      <c r="A1399" s="31">
        <v>126</v>
      </c>
      <c r="B1399" s="228" t="s">
        <v>1823</v>
      </c>
      <c r="C1399" s="31" t="s">
        <v>1820</v>
      </c>
      <c r="D1399" s="31" t="s">
        <v>24</v>
      </c>
      <c r="E1399" s="31" t="s">
        <v>36</v>
      </c>
      <c r="F1399" s="34">
        <v>16</v>
      </c>
      <c r="G1399" s="230">
        <v>250</v>
      </c>
      <c r="H1399" s="202">
        <f t="shared" si="86"/>
        <v>4000</v>
      </c>
      <c r="I1399" s="29">
        <f t="shared" si="87"/>
        <v>4760</v>
      </c>
      <c r="J1399" s="30">
        <f t="shared" si="88"/>
        <v>803.21285140562247</v>
      </c>
      <c r="K1399" s="31" t="s">
        <v>26</v>
      </c>
      <c r="L1399" s="31"/>
      <c r="M1399" s="31"/>
      <c r="N1399" s="31"/>
    </row>
    <row r="1400" spans="1:14" s="83" customFormat="1">
      <c r="A1400" s="31">
        <v>127</v>
      </c>
      <c r="B1400" s="78" t="s">
        <v>1824</v>
      </c>
      <c r="C1400" s="31" t="s">
        <v>1708</v>
      </c>
      <c r="D1400" s="31" t="s">
        <v>24</v>
      </c>
      <c r="E1400" s="78" t="s">
        <v>427</v>
      </c>
      <c r="F1400" s="79">
        <v>10</v>
      </c>
      <c r="G1400" s="80">
        <v>250</v>
      </c>
      <c r="H1400" s="204">
        <f t="shared" si="86"/>
        <v>2500</v>
      </c>
      <c r="I1400" s="205">
        <v>290</v>
      </c>
      <c r="J1400" s="82">
        <f t="shared" si="88"/>
        <v>502.008032128514</v>
      </c>
      <c r="K1400" s="78" t="s">
        <v>26</v>
      </c>
      <c r="L1400" s="78"/>
      <c r="M1400" s="78"/>
      <c r="N1400" s="78"/>
    </row>
    <row r="1401" spans="1:14" s="83" customFormat="1">
      <c r="A1401" s="31">
        <v>128</v>
      </c>
      <c r="B1401" s="78" t="s">
        <v>1825</v>
      </c>
      <c r="C1401" s="31" t="s">
        <v>1826</v>
      </c>
      <c r="D1401" s="31" t="s">
        <v>24</v>
      </c>
      <c r="E1401" s="78" t="s">
        <v>39</v>
      </c>
      <c r="F1401" s="79">
        <v>30</v>
      </c>
      <c r="G1401" s="80">
        <v>450</v>
      </c>
      <c r="H1401" s="204">
        <f t="shared" si="86"/>
        <v>13500</v>
      </c>
      <c r="I1401" s="205">
        <f t="shared" ref="I1401:I1434" si="89">H1401*1.19</f>
        <v>16065</v>
      </c>
      <c r="J1401" s="82">
        <f t="shared" si="88"/>
        <v>2710.8433734939758</v>
      </c>
      <c r="K1401" s="78" t="s">
        <v>26</v>
      </c>
      <c r="L1401" s="78"/>
      <c r="M1401" s="78"/>
      <c r="N1401" s="78"/>
    </row>
    <row r="1402" spans="1:14" s="33" customFormat="1">
      <c r="A1402" s="31">
        <v>129</v>
      </c>
      <c r="B1402" s="31" t="s">
        <v>1827</v>
      </c>
      <c r="C1402" s="31" t="s">
        <v>1826</v>
      </c>
      <c r="D1402" s="31" t="s">
        <v>24</v>
      </c>
      <c r="E1402" s="78" t="s">
        <v>39</v>
      </c>
      <c r="F1402" s="34">
        <v>2</v>
      </c>
      <c r="G1402" s="35">
        <v>250</v>
      </c>
      <c r="H1402" s="202">
        <f t="shared" si="86"/>
        <v>500</v>
      </c>
      <c r="I1402" s="203">
        <f t="shared" si="89"/>
        <v>595</v>
      </c>
      <c r="J1402" s="30">
        <f t="shared" si="88"/>
        <v>100.40160642570281</v>
      </c>
      <c r="K1402" s="78" t="s">
        <v>26</v>
      </c>
      <c r="L1402" s="31"/>
      <c r="M1402" s="31"/>
      <c r="N1402" s="31"/>
    </row>
    <row r="1403" spans="1:14" s="83" customFormat="1">
      <c r="A1403" s="31">
        <v>130</v>
      </c>
      <c r="B1403" s="78" t="s">
        <v>1828</v>
      </c>
      <c r="C1403" s="31" t="s">
        <v>1807</v>
      </c>
      <c r="D1403" s="31" t="s">
        <v>24</v>
      </c>
      <c r="E1403" s="78" t="s">
        <v>39</v>
      </c>
      <c r="F1403" s="79">
        <v>20</v>
      </c>
      <c r="G1403" s="80">
        <v>1900</v>
      </c>
      <c r="H1403" s="204">
        <f t="shared" si="86"/>
        <v>38000</v>
      </c>
      <c r="I1403" s="204">
        <f t="shared" si="89"/>
        <v>45220</v>
      </c>
      <c r="J1403" s="82">
        <f t="shared" si="88"/>
        <v>7630.522088353413</v>
      </c>
      <c r="K1403" s="78" t="s">
        <v>26</v>
      </c>
      <c r="L1403" s="78"/>
      <c r="M1403" s="78"/>
      <c r="N1403" s="78"/>
    </row>
    <row r="1404" spans="1:14" s="83" customFormat="1">
      <c r="A1404" s="31">
        <v>131</v>
      </c>
      <c r="B1404" s="78" t="s">
        <v>1829</v>
      </c>
      <c r="C1404" s="73" t="s">
        <v>1830</v>
      </c>
      <c r="D1404" s="31" t="s">
        <v>24</v>
      </c>
      <c r="E1404" s="78" t="s">
        <v>39</v>
      </c>
      <c r="F1404" s="79">
        <v>50</v>
      </c>
      <c r="G1404" s="80">
        <v>2000</v>
      </c>
      <c r="H1404" s="204">
        <f t="shared" si="86"/>
        <v>100000</v>
      </c>
      <c r="I1404" s="204">
        <f t="shared" si="89"/>
        <v>119000</v>
      </c>
      <c r="J1404" s="82">
        <f t="shared" si="88"/>
        <v>20080.321285140559</v>
      </c>
      <c r="K1404" s="78" t="s">
        <v>26</v>
      </c>
      <c r="L1404" s="78"/>
      <c r="M1404" s="78"/>
      <c r="N1404" s="78"/>
    </row>
    <row r="1405" spans="1:14" s="33" customFormat="1">
      <c r="A1405" s="31">
        <v>132</v>
      </c>
      <c r="B1405" s="31" t="s">
        <v>1831</v>
      </c>
      <c r="C1405" s="73" t="s">
        <v>1830</v>
      </c>
      <c r="D1405" s="31" t="s">
        <v>24</v>
      </c>
      <c r="E1405" s="78" t="s">
        <v>39</v>
      </c>
      <c r="F1405" s="34">
        <v>3</v>
      </c>
      <c r="G1405" s="35">
        <v>850</v>
      </c>
      <c r="H1405" s="202">
        <f t="shared" si="86"/>
        <v>2550</v>
      </c>
      <c r="I1405" s="202">
        <f t="shared" si="89"/>
        <v>3034.5</v>
      </c>
      <c r="J1405" s="30">
        <f t="shared" si="88"/>
        <v>512.04819277108425</v>
      </c>
      <c r="K1405" s="78" t="s">
        <v>26</v>
      </c>
      <c r="L1405" s="31"/>
      <c r="M1405" s="31"/>
      <c r="N1405" s="31"/>
    </row>
    <row r="1406" spans="1:14" s="33" customFormat="1">
      <c r="A1406" s="31">
        <v>133</v>
      </c>
      <c r="B1406" s="31" t="s">
        <v>1832</v>
      </c>
      <c r="C1406" s="73" t="s">
        <v>1830</v>
      </c>
      <c r="D1406" s="31" t="s">
        <v>24</v>
      </c>
      <c r="E1406" s="78" t="s">
        <v>39</v>
      </c>
      <c r="F1406" s="34">
        <v>6</v>
      </c>
      <c r="G1406" s="35">
        <v>600</v>
      </c>
      <c r="H1406" s="202">
        <f t="shared" si="86"/>
        <v>3600</v>
      </c>
      <c r="I1406" s="202">
        <f t="shared" si="89"/>
        <v>4284</v>
      </c>
      <c r="J1406" s="30">
        <f t="shared" si="88"/>
        <v>722.89156626506019</v>
      </c>
      <c r="K1406" s="78" t="s">
        <v>26</v>
      </c>
      <c r="L1406" s="31"/>
      <c r="M1406" s="31"/>
      <c r="N1406" s="31"/>
    </row>
    <row r="1407" spans="1:14" s="83" customFormat="1">
      <c r="A1407" s="31">
        <v>134</v>
      </c>
      <c r="B1407" s="78" t="s">
        <v>1833</v>
      </c>
      <c r="C1407" s="74" t="s">
        <v>1449</v>
      </c>
      <c r="D1407" s="31" t="s">
        <v>24</v>
      </c>
      <c r="E1407" s="78" t="s">
        <v>39</v>
      </c>
      <c r="F1407" s="79">
        <v>30</v>
      </c>
      <c r="G1407" s="80">
        <v>1500</v>
      </c>
      <c r="H1407" s="204">
        <f t="shared" si="86"/>
        <v>45000</v>
      </c>
      <c r="I1407" s="204">
        <f t="shared" si="89"/>
        <v>53550</v>
      </c>
      <c r="J1407" s="82">
        <f t="shared" si="88"/>
        <v>9036.1445783132531</v>
      </c>
      <c r="K1407" s="78" t="s">
        <v>26</v>
      </c>
      <c r="L1407" s="78"/>
      <c r="M1407" s="78"/>
      <c r="N1407" s="78"/>
    </row>
    <row r="1408" spans="1:14" s="83" customFormat="1">
      <c r="A1408" s="31">
        <v>135</v>
      </c>
      <c r="B1408" s="88" t="s">
        <v>1834</v>
      </c>
      <c r="C1408" s="37" t="s">
        <v>1826</v>
      </c>
      <c r="D1408" s="37" t="s">
        <v>24</v>
      </c>
      <c r="E1408" s="89" t="s">
        <v>39</v>
      </c>
      <c r="F1408" s="199">
        <v>1</v>
      </c>
      <c r="G1408" s="184">
        <v>550</v>
      </c>
      <c r="H1408" s="234">
        <f t="shared" si="86"/>
        <v>550</v>
      </c>
      <c r="I1408" s="234">
        <f t="shared" si="89"/>
        <v>654.5</v>
      </c>
      <c r="J1408" s="235">
        <f t="shared" si="88"/>
        <v>110.44176706827308</v>
      </c>
      <c r="K1408" s="78" t="s">
        <v>26</v>
      </c>
      <c r="L1408" s="98"/>
      <c r="M1408" s="98"/>
      <c r="N1408" s="98"/>
    </row>
    <row r="1409" spans="1:14" s="36" customFormat="1">
      <c r="A1409" s="31">
        <v>136</v>
      </c>
      <c r="B1409" s="31" t="s">
        <v>1835</v>
      </c>
      <c r="C1409" s="73" t="s">
        <v>1836</v>
      </c>
      <c r="D1409" s="37" t="s">
        <v>24</v>
      </c>
      <c r="E1409" s="89" t="s">
        <v>39</v>
      </c>
      <c r="F1409" s="34">
        <v>3</v>
      </c>
      <c r="G1409" s="35">
        <v>20</v>
      </c>
      <c r="H1409" s="202">
        <f t="shared" si="86"/>
        <v>60</v>
      </c>
      <c r="I1409" s="202">
        <f t="shared" si="89"/>
        <v>71.399999999999991</v>
      </c>
      <c r="J1409" s="51">
        <f t="shared" si="88"/>
        <v>12.048192771084336</v>
      </c>
      <c r="K1409" s="78" t="s">
        <v>26</v>
      </c>
      <c r="L1409" s="31"/>
      <c r="M1409" s="31"/>
      <c r="N1409" s="31"/>
    </row>
    <row r="1410" spans="1:14" s="36" customFormat="1">
      <c r="A1410" s="31">
        <v>137</v>
      </c>
      <c r="B1410" s="31" t="s">
        <v>1837</v>
      </c>
      <c r="C1410" s="68" t="s">
        <v>1836</v>
      </c>
      <c r="D1410" s="37" t="s">
        <v>24</v>
      </c>
      <c r="E1410" s="89" t="s">
        <v>39</v>
      </c>
      <c r="F1410" s="34">
        <v>3</v>
      </c>
      <c r="G1410" s="35">
        <v>20</v>
      </c>
      <c r="H1410" s="202">
        <f t="shared" si="86"/>
        <v>60</v>
      </c>
      <c r="I1410" s="202">
        <f t="shared" si="89"/>
        <v>71.399999999999991</v>
      </c>
      <c r="J1410" s="51">
        <f t="shared" si="88"/>
        <v>12.048192771084336</v>
      </c>
      <c r="K1410" s="78" t="s">
        <v>26</v>
      </c>
      <c r="L1410" s="31"/>
      <c r="M1410" s="31"/>
      <c r="N1410" s="31"/>
    </row>
    <row r="1411" spans="1:14" s="36" customFormat="1">
      <c r="A1411" s="31">
        <v>138</v>
      </c>
      <c r="B1411" s="31" t="s">
        <v>1838</v>
      </c>
      <c r="C1411" s="73" t="s">
        <v>1839</v>
      </c>
      <c r="D1411" s="37" t="s">
        <v>24</v>
      </c>
      <c r="E1411" s="89" t="s">
        <v>39</v>
      </c>
      <c r="F1411" s="34">
        <v>4</v>
      </c>
      <c r="G1411" s="35">
        <v>100</v>
      </c>
      <c r="H1411" s="202">
        <f t="shared" si="86"/>
        <v>400</v>
      </c>
      <c r="I1411" s="202">
        <f t="shared" si="89"/>
        <v>476</v>
      </c>
      <c r="J1411" s="51">
        <f t="shared" si="88"/>
        <v>80.321285140562239</v>
      </c>
      <c r="K1411" s="78" t="s">
        <v>26</v>
      </c>
      <c r="L1411" s="31"/>
      <c r="M1411" s="31"/>
      <c r="N1411" s="31"/>
    </row>
    <row r="1412" spans="1:14" s="36" customFormat="1">
      <c r="A1412" s="31">
        <v>139</v>
      </c>
      <c r="B1412" s="31" t="s">
        <v>1840</v>
      </c>
      <c r="C1412" s="68" t="s">
        <v>1841</v>
      </c>
      <c r="D1412" s="37" t="s">
        <v>24</v>
      </c>
      <c r="E1412" s="89" t="s">
        <v>39</v>
      </c>
      <c r="F1412" s="34">
        <v>1</v>
      </c>
      <c r="G1412" s="35">
        <v>2000</v>
      </c>
      <c r="H1412" s="202">
        <f t="shared" si="86"/>
        <v>2000</v>
      </c>
      <c r="I1412" s="202">
        <f t="shared" si="89"/>
        <v>2380</v>
      </c>
      <c r="J1412" s="51">
        <f t="shared" si="88"/>
        <v>401.60642570281124</v>
      </c>
      <c r="K1412" s="78" t="s">
        <v>26</v>
      </c>
      <c r="L1412" s="31"/>
      <c r="M1412" s="31"/>
      <c r="N1412" s="31"/>
    </row>
    <row r="1413" spans="1:14" s="36" customFormat="1">
      <c r="A1413" s="31">
        <v>140</v>
      </c>
      <c r="B1413" s="31" t="s">
        <v>1842</v>
      </c>
      <c r="C1413" s="31" t="s">
        <v>1759</v>
      </c>
      <c r="D1413" s="37" t="s">
        <v>24</v>
      </c>
      <c r="E1413" s="89" t="s">
        <v>39</v>
      </c>
      <c r="F1413" s="34">
        <v>6</v>
      </c>
      <c r="G1413" s="35">
        <v>1200</v>
      </c>
      <c r="H1413" s="202">
        <f t="shared" si="86"/>
        <v>7200</v>
      </c>
      <c r="I1413" s="202">
        <f t="shared" si="89"/>
        <v>8568</v>
      </c>
      <c r="J1413" s="51">
        <f t="shared" si="88"/>
        <v>1445.7831325301204</v>
      </c>
      <c r="K1413" s="78" t="s">
        <v>26</v>
      </c>
      <c r="L1413" s="31"/>
      <c r="M1413" s="31"/>
      <c r="N1413" s="31"/>
    </row>
    <row r="1414" spans="1:14" s="36" customFormat="1">
      <c r="A1414" s="31">
        <v>141</v>
      </c>
      <c r="B1414" s="31" t="s">
        <v>1843</v>
      </c>
      <c r="C1414" s="68" t="s">
        <v>1844</v>
      </c>
      <c r="D1414" s="37" t="s">
        <v>24</v>
      </c>
      <c r="E1414" s="89" t="s">
        <v>39</v>
      </c>
      <c r="F1414" s="34">
        <v>10</v>
      </c>
      <c r="G1414" s="35">
        <v>40</v>
      </c>
      <c r="H1414" s="202">
        <f t="shared" si="86"/>
        <v>400</v>
      </c>
      <c r="I1414" s="202">
        <f t="shared" si="89"/>
        <v>476</v>
      </c>
      <c r="J1414" s="51">
        <f t="shared" si="88"/>
        <v>80.321285140562239</v>
      </c>
      <c r="K1414" s="78" t="s">
        <v>26</v>
      </c>
      <c r="L1414" s="31"/>
      <c r="M1414" s="31"/>
      <c r="N1414" s="31"/>
    </row>
    <row r="1415" spans="1:14" s="36" customFormat="1">
      <c r="A1415" s="31">
        <v>142</v>
      </c>
      <c r="B1415" s="31" t="s">
        <v>1845</v>
      </c>
      <c r="C1415" s="73" t="s">
        <v>1846</v>
      </c>
      <c r="D1415" s="37" t="s">
        <v>24</v>
      </c>
      <c r="E1415" s="89" t="s">
        <v>39</v>
      </c>
      <c r="F1415" s="34">
        <v>2</v>
      </c>
      <c r="G1415" s="35">
        <v>50</v>
      </c>
      <c r="H1415" s="202">
        <f t="shared" si="86"/>
        <v>100</v>
      </c>
      <c r="I1415" s="202">
        <f t="shared" si="89"/>
        <v>119</v>
      </c>
      <c r="J1415" s="51">
        <f t="shared" si="88"/>
        <v>20.08032128514056</v>
      </c>
      <c r="K1415" s="78" t="s">
        <v>26</v>
      </c>
      <c r="L1415" s="31"/>
      <c r="M1415" s="31"/>
      <c r="N1415" s="31"/>
    </row>
    <row r="1416" spans="1:14" s="36" customFormat="1">
      <c r="A1416" s="31">
        <v>143</v>
      </c>
      <c r="B1416" s="31" t="s">
        <v>1847</v>
      </c>
      <c r="C1416" s="73" t="s">
        <v>1846</v>
      </c>
      <c r="D1416" s="37" t="s">
        <v>24</v>
      </c>
      <c r="E1416" s="89" t="s">
        <v>39</v>
      </c>
      <c r="F1416" s="34">
        <v>2</v>
      </c>
      <c r="G1416" s="35">
        <v>200</v>
      </c>
      <c r="H1416" s="202">
        <f t="shared" si="86"/>
        <v>400</v>
      </c>
      <c r="I1416" s="202">
        <f t="shared" si="89"/>
        <v>476</v>
      </c>
      <c r="J1416" s="51">
        <f t="shared" si="88"/>
        <v>80.321285140562239</v>
      </c>
      <c r="K1416" s="78" t="s">
        <v>26</v>
      </c>
      <c r="L1416" s="31"/>
      <c r="M1416" s="31"/>
      <c r="N1416" s="31"/>
    </row>
    <row r="1417" spans="1:14" s="36" customFormat="1">
      <c r="A1417" s="31">
        <v>144</v>
      </c>
      <c r="B1417" s="31" t="s">
        <v>1848</v>
      </c>
      <c r="C1417" s="73" t="s">
        <v>1680</v>
      </c>
      <c r="D1417" s="37" t="s">
        <v>24</v>
      </c>
      <c r="E1417" s="89" t="s">
        <v>39</v>
      </c>
      <c r="F1417" s="34">
        <v>1</v>
      </c>
      <c r="G1417" s="35">
        <v>1500</v>
      </c>
      <c r="H1417" s="202">
        <f t="shared" si="86"/>
        <v>1500</v>
      </c>
      <c r="I1417" s="202">
        <f t="shared" si="89"/>
        <v>1785</v>
      </c>
      <c r="J1417" s="51">
        <f t="shared" si="88"/>
        <v>301.20481927710841</v>
      </c>
      <c r="K1417" s="78" t="s">
        <v>26</v>
      </c>
      <c r="L1417" s="31"/>
      <c r="M1417" s="31"/>
      <c r="N1417" s="31"/>
    </row>
    <row r="1418" spans="1:14" s="36" customFormat="1">
      <c r="A1418" s="31">
        <v>145</v>
      </c>
      <c r="B1418" s="31" t="s">
        <v>1849</v>
      </c>
      <c r="C1418" s="68" t="s">
        <v>1327</v>
      </c>
      <c r="D1418" s="37" t="s">
        <v>24</v>
      </c>
      <c r="E1418" s="89" t="s">
        <v>39</v>
      </c>
      <c r="F1418" s="34">
        <v>1</v>
      </c>
      <c r="G1418" s="35">
        <v>1800</v>
      </c>
      <c r="H1418" s="202">
        <f t="shared" si="86"/>
        <v>1800</v>
      </c>
      <c r="I1418" s="202">
        <f t="shared" si="89"/>
        <v>2142</v>
      </c>
      <c r="J1418" s="51">
        <f t="shared" si="88"/>
        <v>361.4457831325301</v>
      </c>
      <c r="K1418" s="78" t="s">
        <v>26</v>
      </c>
      <c r="L1418" s="31"/>
      <c r="M1418" s="31"/>
      <c r="N1418" s="31"/>
    </row>
    <row r="1419" spans="1:14" s="36" customFormat="1">
      <c r="A1419" s="31">
        <v>146</v>
      </c>
      <c r="B1419" s="233" t="s">
        <v>1850</v>
      </c>
      <c r="C1419" s="36" t="s">
        <v>1851</v>
      </c>
      <c r="D1419" s="37" t="s">
        <v>24</v>
      </c>
      <c r="E1419" s="89" t="s">
        <v>39</v>
      </c>
      <c r="F1419" s="34">
        <v>6</v>
      </c>
      <c r="G1419" s="35">
        <v>600</v>
      </c>
      <c r="H1419" s="202">
        <f t="shared" si="86"/>
        <v>3600</v>
      </c>
      <c r="I1419" s="202">
        <f t="shared" si="89"/>
        <v>4284</v>
      </c>
      <c r="J1419" s="51">
        <f t="shared" si="88"/>
        <v>722.89156626506019</v>
      </c>
      <c r="K1419" s="78" t="s">
        <v>26</v>
      </c>
      <c r="L1419" s="31"/>
      <c r="M1419" s="31"/>
      <c r="N1419" s="31"/>
    </row>
    <row r="1420" spans="1:14" s="33" customFormat="1">
      <c r="A1420" s="37">
        <v>147</v>
      </c>
      <c r="B1420" s="39" t="s">
        <v>1852</v>
      </c>
      <c r="C1420" s="236" t="s">
        <v>1853</v>
      </c>
      <c r="D1420" s="37" t="s">
        <v>24</v>
      </c>
      <c r="E1420" s="89" t="s">
        <v>39</v>
      </c>
      <c r="F1420" s="47">
        <v>31</v>
      </c>
      <c r="G1420" s="48">
        <v>2000</v>
      </c>
      <c r="H1420" s="42">
        <f t="shared" si="86"/>
        <v>62000</v>
      </c>
      <c r="I1420" s="42">
        <f t="shared" si="89"/>
        <v>73780</v>
      </c>
      <c r="J1420" s="49">
        <f t="shared" si="88"/>
        <v>12449.799196787148</v>
      </c>
      <c r="K1420" s="89" t="s">
        <v>26</v>
      </c>
      <c r="L1420" s="39"/>
      <c r="M1420" s="39"/>
      <c r="N1420" s="39"/>
    </row>
    <row r="1421" spans="1:14" s="36" customFormat="1">
      <c r="A1421" s="31">
        <v>148</v>
      </c>
      <c r="B1421" s="31" t="s">
        <v>1854</v>
      </c>
      <c r="C1421" s="73" t="s">
        <v>1853</v>
      </c>
      <c r="D1421" s="31" t="s">
        <v>24</v>
      </c>
      <c r="E1421" s="78" t="s">
        <v>39</v>
      </c>
      <c r="F1421" s="34">
        <v>5</v>
      </c>
      <c r="G1421" s="35">
        <v>700</v>
      </c>
      <c r="H1421" s="43">
        <f t="shared" si="86"/>
        <v>3500</v>
      </c>
      <c r="I1421" s="43">
        <f t="shared" si="89"/>
        <v>4165</v>
      </c>
      <c r="J1421" s="51">
        <f t="shared" si="88"/>
        <v>702.81124497991959</v>
      </c>
      <c r="K1421" s="78" t="s">
        <v>26</v>
      </c>
      <c r="L1421" s="31"/>
      <c r="M1421" s="31"/>
      <c r="N1421" s="31"/>
    </row>
    <row r="1422" spans="1:14" s="36" customFormat="1">
      <c r="A1422" s="31">
        <v>149</v>
      </c>
      <c r="B1422" s="31" t="s">
        <v>1855</v>
      </c>
      <c r="C1422" s="36" t="s">
        <v>1856</v>
      </c>
      <c r="D1422" s="31" t="s">
        <v>24</v>
      </c>
      <c r="E1422" s="31" t="s">
        <v>39</v>
      </c>
      <c r="F1422" s="34">
        <v>2</v>
      </c>
      <c r="G1422" s="35">
        <v>1000</v>
      </c>
      <c r="H1422" s="43">
        <f t="shared" si="86"/>
        <v>2000</v>
      </c>
      <c r="I1422" s="43">
        <f t="shared" si="89"/>
        <v>2380</v>
      </c>
      <c r="J1422" s="51">
        <f t="shared" si="88"/>
        <v>401.60642570281124</v>
      </c>
      <c r="K1422" s="31" t="s">
        <v>26</v>
      </c>
      <c r="L1422" s="31"/>
      <c r="M1422" s="31"/>
      <c r="N1422" s="31"/>
    </row>
    <row r="1423" spans="1:14" s="36" customFormat="1">
      <c r="A1423" s="31">
        <v>150</v>
      </c>
      <c r="B1423" s="31" t="s">
        <v>1857</v>
      </c>
      <c r="C1423" s="36" t="s">
        <v>1856</v>
      </c>
      <c r="D1423" s="31" t="s">
        <v>24</v>
      </c>
      <c r="E1423" s="31" t="s">
        <v>39</v>
      </c>
      <c r="F1423" s="34">
        <v>1</v>
      </c>
      <c r="G1423" s="35">
        <v>1500</v>
      </c>
      <c r="H1423" s="43">
        <f t="shared" si="86"/>
        <v>1500</v>
      </c>
      <c r="I1423" s="43">
        <f t="shared" si="89"/>
        <v>1785</v>
      </c>
      <c r="J1423" s="51">
        <f t="shared" si="88"/>
        <v>301.20481927710841</v>
      </c>
      <c r="K1423" s="31" t="s">
        <v>26</v>
      </c>
      <c r="L1423" s="31"/>
      <c r="M1423" s="31"/>
      <c r="N1423" s="31"/>
    </row>
    <row r="1424" spans="1:14" s="36" customFormat="1">
      <c r="A1424" s="31">
        <v>151</v>
      </c>
      <c r="B1424" s="31" t="s">
        <v>1858</v>
      </c>
      <c r="C1424" s="36" t="s">
        <v>1856</v>
      </c>
      <c r="D1424" s="31" t="s">
        <v>24</v>
      </c>
      <c r="E1424" s="31" t="s">
        <v>39</v>
      </c>
      <c r="F1424" s="34">
        <v>2</v>
      </c>
      <c r="G1424" s="35">
        <v>300</v>
      </c>
      <c r="H1424" s="43">
        <f t="shared" si="86"/>
        <v>600</v>
      </c>
      <c r="I1424" s="43">
        <f t="shared" si="89"/>
        <v>714</v>
      </c>
      <c r="J1424" s="51">
        <f t="shared" si="88"/>
        <v>120.48192771084337</v>
      </c>
      <c r="K1424" s="31" t="s">
        <v>26</v>
      </c>
      <c r="L1424" s="31"/>
      <c r="M1424" s="31"/>
      <c r="N1424" s="31"/>
    </row>
    <row r="1425" spans="1:14" s="36" customFormat="1">
      <c r="A1425" s="31">
        <v>152</v>
      </c>
      <c r="B1425" s="31" t="s">
        <v>1859</v>
      </c>
      <c r="C1425" s="36" t="s">
        <v>1860</v>
      </c>
      <c r="D1425" s="31" t="s">
        <v>24</v>
      </c>
      <c r="E1425" s="31" t="s">
        <v>39</v>
      </c>
      <c r="F1425" s="34">
        <v>1</v>
      </c>
      <c r="G1425" s="35">
        <v>400</v>
      </c>
      <c r="H1425" s="43">
        <f t="shared" ref="H1425:H1437" si="90">F1425*G1425</f>
        <v>400</v>
      </c>
      <c r="I1425" s="43">
        <f t="shared" si="89"/>
        <v>476</v>
      </c>
      <c r="J1425" s="51">
        <f t="shared" si="88"/>
        <v>80.321285140562239</v>
      </c>
      <c r="K1425" s="31" t="s">
        <v>26</v>
      </c>
      <c r="L1425" s="31"/>
      <c r="M1425" s="31"/>
      <c r="N1425" s="31"/>
    </row>
    <row r="1426" spans="1:14" s="36" customFormat="1">
      <c r="A1426" s="31">
        <v>153</v>
      </c>
      <c r="B1426" s="31" t="s">
        <v>1861</v>
      </c>
      <c r="C1426" s="36" t="s">
        <v>1860</v>
      </c>
      <c r="D1426" s="31" t="s">
        <v>24</v>
      </c>
      <c r="E1426" s="31" t="s">
        <v>39</v>
      </c>
      <c r="F1426" s="34">
        <v>1</v>
      </c>
      <c r="G1426" s="35">
        <v>800</v>
      </c>
      <c r="H1426" s="43">
        <f t="shared" si="90"/>
        <v>800</v>
      </c>
      <c r="I1426" s="43">
        <f t="shared" si="89"/>
        <v>952</v>
      </c>
      <c r="J1426" s="51">
        <f t="shared" ref="J1426:J1438" si="91">H1426/4.98</f>
        <v>160.64257028112448</v>
      </c>
      <c r="K1426" s="31" t="s">
        <v>26</v>
      </c>
      <c r="L1426" s="31"/>
      <c r="M1426" s="31"/>
      <c r="N1426" s="31"/>
    </row>
    <row r="1427" spans="1:14" s="36" customFormat="1">
      <c r="A1427" s="31">
        <v>154</v>
      </c>
      <c r="B1427" s="31" t="s">
        <v>1862</v>
      </c>
      <c r="C1427" s="36" t="s">
        <v>1860</v>
      </c>
      <c r="D1427" s="31" t="s">
        <v>24</v>
      </c>
      <c r="E1427" s="31" t="s">
        <v>39</v>
      </c>
      <c r="F1427" s="34">
        <v>1</v>
      </c>
      <c r="G1427" s="35">
        <v>400</v>
      </c>
      <c r="H1427" s="43">
        <f t="shared" si="90"/>
        <v>400</v>
      </c>
      <c r="I1427" s="43">
        <f t="shared" si="89"/>
        <v>476</v>
      </c>
      <c r="J1427" s="51">
        <f t="shared" si="91"/>
        <v>80.321285140562239</v>
      </c>
      <c r="K1427" s="31" t="s">
        <v>26</v>
      </c>
      <c r="L1427" s="31"/>
      <c r="M1427" s="31"/>
      <c r="N1427" s="31"/>
    </row>
    <row r="1428" spans="1:14" s="36" customFormat="1">
      <c r="A1428" s="31">
        <v>155</v>
      </c>
      <c r="B1428" s="31" t="s">
        <v>1863</v>
      </c>
      <c r="C1428" s="36" t="s">
        <v>1860</v>
      </c>
      <c r="D1428" s="31" t="s">
        <v>24</v>
      </c>
      <c r="E1428" s="31" t="s">
        <v>39</v>
      </c>
      <c r="F1428" s="34">
        <v>1</v>
      </c>
      <c r="G1428" s="35">
        <v>300</v>
      </c>
      <c r="H1428" s="43">
        <f t="shared" si="90"/>
        <v>300</v>
      </c>
      <c r="I1428" s="43">
        <f t="shared" si="89"/>
        <v>357</v>
      </c>
      <c r="J1428" s="51">
        <f t="shared" si="91"/>
        <v>60.240963855421683</v>
      </c>
      <c r="K1428" s="31" t="s">
        <v>26</v>
      </c>
      <c r="L1428" s="31"/>
      <c r="M1428" s="31"/>
      <c r="N1428" s="31"/>
    </row>
    <row r="1429" spans="1:14" s="36" customFormat="1">
      <c r="A1429" s="31">
        <v>156</v>
      </c>
      <c r="B1429" s="31" t="s">
        <v>1864</v>
      </c>
      <c r="C1429" s="36" t="s">
        <v>1860</v>
      </c>
      <c r="D1429" s="31" t="s">
        <v>24</v>
      </c>
      <c r="E1429" s="31" t="s">
        <v>39</v>
      </c>
      <c r="F1429" s="34">
        <v>1</v>
      </c>
      <c r="G1429" s="35">
        <v>1000</v>
      </c>
      <c r="H1429" s="43">
        <f t="shared" si="90"/>
        <v>1000</v>
      </c>
      <c r="I1429" s="43">
        <f t="shared" si="89"/>
        <v>1190</v>
      </c>
      <c r="J1429" s="51">
        <f t="shared" si="91"/>
        <v>200.80321285140562</v>
      </c>
      <c r="K1429" s="31" t="s">
        <v>26</v>
      </c>
      <c r="L1429" s="31"/>
      <c r="M1429" s="31"/>
      <c r="N1429" s="31"/>
    </row>
    <row r="1430" spans="1:14" s="36" customFormat="1">
      <c r="A1430" s="31">
        <v>157</v>
      </c>
      <c r="B1430" s="31" t="s">
        <v>1865</v>
      </c>
      <c r="C1430" s="36" t="s">
        <v>1860</v>
      </c>
      <c r="D1430" s="31" t="s">
        <v>24</v>
      </c>
      <c r="E1430" s="31" t="s">
        <v>39</v>
      </c>
      <c r="F1430" s="34">
        <v>1</v>
      </c>
      <c r="G1430" s="35">
        <v>200</v>
      </c>
      <c r="H1430" s="43">
        <f t="shared" si="90"/>
        <v>200</v>
      </c>
      <c r="I1430" s="43">
        <f t="shared" si="89"/>
        <v>238</v>
      </c>
      <c r="J1430" s="51">
        <f t="shared" si="91"/>
        <v>40.160642570281119</v>
      </c>
      <c r="K1430" s="31" t="s">
        <v>26</v>
      </c>
      <c r="L1430" s="31"/>
      <c r="M1430" s="31"/>
      <c r="N1430" s="31"/>
    </row>
    <row r="1431" spans="1:14" s="36" customFormat="1">
      <c r="A1431" s="31">
        <v>158</v>
      </c>
      <c r="B1431" s="31" t="s">
        <v>1866</v>
      </c>
      <c r="C1431" s="36" t="s">
        <v>1860</v>
      </c>
      <c r="D1431" s="31" t="s">
        <v>24</v>
      </c>
      <c r="E1431" s="31" t="s">
        <v>39</v>
      </c>
      <c r="F1431" s="34">
        <v>1</v>
      </c>
      <c r="G1431" s="35">
        <v>200</v>
      </c>
      <c r="H1431" s="43">
        <f t="shared" si="90"/>
        <v>200</v>
      </c>
      <c r="I1431" s="43">
        <f t="shared" si="89"/>
        <v>238</v>
      </c>
      <c r="J1431" s="51">
        <f t="shared" si="91"/>
        <v>40.160642570281119</v>
      </c>
      <c r="K1431" s="31" t="s">
        <v>26</v>
      </c>
      <c r="L1431" s="31"/>
      <c r="M1431" s="31"/>
      <c r="N1431" s="31"/>
    </row>
    <row r="1432" spans="1:14" s="36" customFormat="1">
      <c r="A1432" s="31">
        <v>159</v>
      </c>
      <c r="B1432" s="31" t="s">
        <v>1867</v>
      </c>
      <c r="C1432" s="36" t="s">
        <v>1860</v>
      </c>
      <c r="D1432" s="31" t="s">
        <v>24</v>
      </c>
      <c r="E1432" s="31" t="s">
        <v>39</v>
      </c>
      <c r="F1432" s="34">
        <v>1</v>
      </c>
      <c r="G1432" s="35">
        <v>200</v>
      </c>
      <c r="H1432" s="43">
        <f t="shared" si="90"/>
        <v>200</v>
      </c>
      <c r="I1432" s="43">
        <f t="shared" si="89"/>
        <v>238</v>
      </c>
      <c r="J1432" s="51">
        <f t="shared" si="91"/>
        <v>40.160642570281119</v>
      </c>
      <c r="K1432" s="31" t="s">
        <v>26</v>
      </c>
      <c r="L1432" s="31"/>
      <c r="M1432" s="31"/>
      <c r="N1432" s="31"/>
    </row>
    <row r="1433" spans="1:14" s="36" customFormat="1">
      <c r="A1433" s="31">
        <v>160</v>
      </c>
      <c r="B1433" s="31" t="s">
        <v>1868</v>
      </c>
      <c r="C1433" s="36" t="s">
        <v>1860</v>
      </c>
      <c r="D1433" s="31" t="s">
        <v>24</v>
      </c>
      <c r="E1433" s="31" t="s">
        <v>39</v>
      </c>
      <c r="F1433" s="34">
        <v>1</v>
      </c>
      <c r="G1433" s="35">
        <v>500</v>
      </c>
      <c r="H1433" s="43">
        <f t="shared" si="90"/>
        <v>500</v>
      </c>
      <c r="I1433" s="43">
        <f t="shared" si="89"/>
        <v>595</v>
      </c>
      <c r="J1433" s="51">
        <f t="shared" si="91"/>
        <v>100.40160642570281</v>
      </c>
      <c r="K1433" s="31" t="s">
        <v>26</v>
      </c>
      <c r="L1433" s="31"/>
      <c r="M1433" s="31"/>
      <c r="N1433" s="31"/>
    </row>
    <row r="1434" spans="1:14" s="238" customFormat="1" ht="15.75" thickBot="1">
      <c r="A1434" s="31">
        <v>161</v>
      </c>
      <c r="B1434" s="46" t="s">
        <v>1869</v>
      </c>
      <c r="C1434" s="68" t="s">
        <v>1870</v>
      </c>
      <c r="D1434" s="37" t="s">
        <v>24</v>
      </c>
      <c r="E1434" s="37" t="s">
        <v>39</v>
      </c>
      <c r="F1434" s="61">
        <v>25</v>
      </c>
      <c r="G1434" s="41">
        <v>800</v>
      </c>
      <c r="H1434" s="44">
        <f t="shared" si="90"/>
        <v>20000</v>
      </c>
      <c r="I1434" s="44">
        <f t="shared" si="89"/>
        <v>23800</v>
      </c>
      <c r="J1434" s="237">
        <f t="shared" si="91"/>
        <v>4016.064257028112</v>
      </c>
      <c r="K1434" s="26" t="s">
        <v>26</v>
      </c>
      <c r="L1434" s="26"/>
      <c r="M1434" s="26"/>
      <c r="N1434" s="26"/>
    </row>
    <row r="1435" spans="1:14" s="6" customFormat="1" ht="15.75" thickBot="1">
      <c r="A1435" s="39"/>
      <c r="B1435" s="54" t="s">
        <v>1871</v>
      </c>
      <c r="C1435" s="210"/>
      <c r="D1435" s="210"/>
      <c r="E1435" s="210"/>
      <c r="F1435" s="211"/>
      <c r="G1435" s="212"/>
      <c r="H1435" s="212">
        <f>SUM(H1274:H1421)</f>
        <v>6006205</v>
      </c>
      <c r="I1435" s="212">
        <f>SUM(I1274:I1416)</f>
        <v>7058542.9500000011</v>
      </c>
      <c r="J1435" s="182">
        <f>SUM(J1274:J1421)</f>
        <v>1206065.2610441765</v>
      </c>
      <c r="K1435" s="15"/>
      <c r="L1435" s="19"/>
      <c r="M1435" s="19"/>
      <c r="N1435" s="19"/>
    </row>
    <row r="1436" spans="1:14" s="6" customFormat="1">
      <c r="A1436" s="194"/>
      <c r="B1436" s="15"/>
      <c r="C1436" s="15"/>
      <c r="D1436" s="15"/>
      <c r="E1436" s="15"/>
      <c r="F1436" s="16"/>
      <c r="G1436" s="17"/>
      <c r="H1436" s="17"/>
      <c r="I1436" s="17"/>
      <c r="J1436" s="17"/>
      <c r="K1436" s="15"/>
      <c r="L1436" s="19"/>
      <c r="M1436" s="19"/>
      <c r="N1436" s="19"/>
    </row>
    <row r="1437" spans="1:14" s="6" customFormat="1">
      <c r="A1437" s="194"/>
      <c r="B1437" s="18"/>
      <c r="C1437" s="18"/>
      <c r="D1437" s="18"/>
      <c r="E1437" s="18"/>
      <c r="F1437" s="239"/>
      <c r="G1437" s="214"/>
      <c r="H1437" s="214"/>
      <c r="I1437" s="214"/>
      <c r="J1437" s="214"/>
      <c r="K1437" s="18"/>
      <c r="L1437" s="19"/>
      <c r="M1437" s="19"/>
      <c r="N1437" s="19"/>
    </row>
    <row r="1438" spans="1:14" s="6" customFormat="1">
      <c r="A1438" s="195"/>
      <c r="B1438" s="7" t="s">
        <v>6</v>
      </c>
      <c r="C1438" s="19"/>
      <c r="D1438" s="19"/>
      <c r="E1438" s="19"/>
      <c r="F1438" s="61"/>
      <c r="G1438" s="62"/>
      <c r="H1438" s="62"/>
      <c r="I1438" s="62"/>
      <c r="J1438" s="62"/>
      <c r="K1438" s="19"/>
      <c r="L1438" s="19"/>
      <c r="M1438" s="19"/>
      <c r="N1438" s="19"/>
    </row>
    <row r="1439" spans="1:14" s="6" customFormat="1">
      <c r="A1439" s="19"/>
      <c r="B1439" s="7" t="s">
        <v>1872</v>
      </c>
      <c r="C1439" s="7"/>
      <c r="D1439" s="7"/>
      <c r="E1439" s="7"/>
      <c r="F1439" s="65"/>
      <c r="G1439" s="66"/>
      <c r="H1439" s="66"/>
      <c r="I1439" s="66"/>
      <c r="J1439" s="66"/>
      <c r="K1439" s="15"/>
      <c r="L1439" s="19"/>
      <c r="M1439" s="19"/>
      <c r="N1439" s="19"/>
    </row>
    <row r="1440" spans="1:14" s="6" customFormat="1" ht="75">
      <c r="A1440" s="31"/>
      <c r="B1440" s="20" t="s">
        <v>9</v>
      </c>
      <c r="C1440" s="20" t="s">
        <v>10</v>
      </c>
      <c r="D1440" s="20" t="s">
        <v>11</v>
      </c>
      <c r="E1440" s="20" t="s">
        <v>12</v>
      </c>
      <c r="F1440" s="22" t="s">
        <v>13</v>
      </c>
      <c r="G1440" s="23" t="s">
        <v>14</v>
      </c>
      <c r="H1440" s="23" t="s">
        <v>15</v>
      </c>
      <c r="I1440" s="23" t="s">
        <v>16</v>
      </c>
      <c r="J1440" s="24" t="s">
        <v>17</v>
      </c>
      <c r="K1440" s="20" t="s">
        <v>18</v>
      </c>
      <c r="L1440" s="20" t="s">
        <v>19</v>
      </c>
      <c r="M1440" s="20" t="s">
        <v>20</v>
      </c>
      <c r="N1440" s="25" t="s">
        <v>21</v>
      </c>
    </row>
    <row r="1441" spans="1:14" s="83" customFormat="1" ht="60">
      <c r="A1441" s="78">
        <v>1</v>
      </c>
      <c r="B1441" s="240" t="s">
        <v>1873</v>
      </c>
      <c r="C1441" s="37" t="s">
        <v>1874</v>
      </c>
      <c r="D1441" s="31" t="s">
        <v>24</v>
      </c>
      <c r="E1441" s="241" t="s">
        <v>1875</v>
      </c>
      <c r="F1441" s="242">
        <v>1500</v>
      </c>
      <c r="G1441" s="100">
        <v>3</v>
      </c>
      <c r="H1441" s="84">
        <f t="shared" ref="H1441:H1449" si="92">F1441*G1441</f>
        <v>4500</v>
      </c>
      <c r="I1441" s="81">
        <f t="shared" ref="I1441:I1491" si="93">H1441*1.19</f>
        <v>5355</v>
      </c>
      <c r="J1441" s="82">
        <f>H1441/4.98</f>
        <v>903.61445783132524</v>
      </c>
      <c r="K1441" s="78" t="s">
        <v>26</v>
      </c>
      <c r="L1441" s="85" t="s">
        <v>27</v>
      </c>
      <c r="M1441" s="85" t="s">
        <v>191</v>
      </c>
      <c r="N1441" s="86" t="s">
        <v>29</v>
      </c>
    </row>
    <row r="1442" spans="1:14" s="83" customFormat="1" ht="15" customHeight="1">
      <c r="A1442" s="78">
        <v>2</v>
      </c>
      <c r="B1442" s="89" t="s">
        <v>1876</v>
      </c>
      <c r="C1442" s="37" t="s">
        <v>1877</v>
      </c>
      <c r="D1442" s="39" t="s">
        <v>24</v>
      </c>
      <c r="E1442" s="89" t="s">
        <v>39</v>
      </c>
      <c r="F1442" s="99">
        <v>200</v>
      </c>
      <c r="G1442" s="100">
        <v>3</v>
      </c>
      <c r="H1442" s="204">
        <f t="shared" si="92"/>
        <v>600</v>
      </c>
      <c r="I1442" s="205">
        <f t="shared" si="93"/>
        <v>714</v>
      </c>
      <c r="J1442" s="82">
        <f t="shared" ref="J1442:J1491" si="94">H1442/4.98</f>
        <v>120.48192771084337</v>
      </c>
      <c r="K1442" s="78" t="s">
        <v>26</v>
      </c>
      <c r="L1442" s="86"/>
      <c r="M1442" s="86"/>
      <c r="N1442" s="86"/>
    </row>
    <row r="1443" spans="1:14" s="83" customFormat="1">
      <c r="A1443" s="78">
        <v>3</v>
      </c>
      <c r="B1443" s="243" t="s">
        <v>1878</v>
      </c>
      <c r="C1443" s="31" t="s">
        <v>1874</v>
      </c>
      <c r="D1443" s="31" t="s">
        <v>24</v>
      </c>
      <c r="E1443" s="244" t="s">
        <v>928</v>
      </c>
      <c r="F1443" s="245">
        <v>5000</v>
      </c>
      <c r="G1443" s="80">
        <v>0.5</v>
      </c>
      <c r="H1443" s="204">
        <f t="shared" si="92"/>
        <v>2500</v>
      </c>
      <c r="I1443" s="205">
        <f t="shared" si="93"/>
        <v>2975</v>
      </c>
      <c r="J1443" s="82">
        <f t="shared" si="94"/>
        <v>502.008032128514</v>
      </c>
      <c r="K1443" s="78" t="s">
        <v>26</v>
      </c>
      <c r="L1443" s="86"/>
      <c r="M1443" s="86"/>
      <c r="N1443" s="86"/>
    </row>
    <row r="1444" spans="1:14" s="83" customFormat="1">
      <c r="A1444" s="78">
        <v>4</v>
      </c>
      <c r="B1444" s="243" t="s">
        <v>1879</v>
      </c>
      <c r="C1444" s="31" t="s">
        <v>1880</v>
      </c>
      <c r="D1444" s="31" t="s">
        <v>24</v>
      </c>
      <c r="E1444" s="244" t="s">
        <v>928</v>
      </c>
      <c r="F1444" s="245">
        <v>2000</v>
      </c>
      <c r="G1444" s="80">
        <v>0.5</v>
      </c>
      <c r="H1444" s="204">
        <f t="shared" si="92"/>
        <v>1000</v>
      </c>
      <c r="I1444" s="205">
        <f t="shared" si="93"/>
        <v>1190</v>
      </c>
      <c r="J1444" s="82">
        <f t="shared" si="94"/>
        <v>200.80321285140562</v>
      </c>
      <c r="K1444" s="78" t="s">
        <v>26</v>
      </c>
      <c r="L1444" s="86"/>
      <c r="M1444" s="86"/>
      <c r="N1444" s="86"/>
    </row>
    <row r="1445" spans="1:14" s="83" customFormat="1">
      <c r="A1445" s="78">
        <v>5</v>
      </c>
      <c r="B1445" s="78" t="s">
        <v>1881</v>
      </c>
      <c r="C1445" s="31" t="s">
        <v>1877</v>
      </c>
      <c r="D1445" s="31" t="s">
        <v>24</v>
      </c>
      <c r="E1445" s="78" t="s">
        <v>39</v>
      </c>
      <c r="F1445" s="79">
        <v>10</v>
      </c>
      <c r="G1445" s="80">
        <v>50</v>
      </c>
      <c r="H1445" s="204">
        <f t="shared" si="92"/>
        <v>500</v>
      </c>
      <c r="I1445" s="205">
        <f t="shared" si="93"/>
        <v>595</v>
      </c>
      <c r="J1445" s="82">
        <f t="shared" si="94"/>
        <v>100.40160642570281</v>
      </c>
      <c r="K1445" s="78" t="s">
        <v>26</v>
      </c>
      <c r="L1445" s="86"/>
      <c r="M1445" s="86"/>
      <c r="N1445" s="86"/>
    </row>
    <row r="1446" spans="1:14" s="83" customFormat="1">
      <c r="A1446" s="78">
        <v>6</v>
      </c>
      <c r="B1446" s="78" t="s">
        <v>1882</v>
      </c>
      <c r="C1446" s="31" t="s">
        <v>1877</v>
      </c>
      <c r="D1446" s="31" t="s">
        <v>24</v>
      </c>
      <c r="E1446" s="78" t="s">
        <v>39</v>
      </c>
      <c r="F1446" s="79">
        <v>50</v>
      </c>
      <c r="G1446" s="80">
        <v>50</v>
      </c>
      <c r="H1446" s="204">
        <f t="shared" si="92"/>
        <v>2500</v>
      </c>
      <c r="I1446" s="205">
        <f t="shared" si="93"/>
        <v>2975</v>
      </c>
      <c r="J1446" s="82">
        <f t="shared" si="94"/>
        <v>502.008032128514</v>
      </c>
      <c r="K1446" s="78" t="s">
        <v>26</v>
      </c>
      <c r="L1446" s="149"/>
      <c r="M1446" s="149"/>
      <c r="N1446" s="149"/>
    </row>
    <row r="1447" spans="1:14" s="83" customFormat="1">
      <c r="A1447" s="78">
        <v>7</v>
      </c>
      <c r="B1447" s="78" t="s">
        <v>1883</v>
      </c>
      <c r="C1447" s="31" t="s">
        <v>1877</v>
      </c>
      <c r="D1447" s="31" t="s">
        <v>24</v>
      </c>
      <c r="E1447" s="78" t="s">
        <v>39</v>
      </c>
      <c r="F1447" s="79">
        <v>3</v>
      </c>
      <c r="G1447" s="80">
        <v>70</v>
      </c>
      <c r="H1447" s="204">
        <f t="shared" si="92"/>
        <v>210</v>
      </c>
      <c r="I1447" s="205">
        <f t="shared" si="93"/>
        <v>249.89999999999998</v>
      </c>
      <c r="J1447" s="82">
        <f t="shared" si="94"/>
        <v>42.168674698795179</v>
      </c>
      <c r="K1447" s="78" t="s">
        <v>26</v>
      </c>
      <c r="L1447" s="246"/>
      <c r="M1447" s="247"/>
      <c r="N1447" s="149"/>
    </row>
    <row r="1448" spans="1:14" s="83" customFormat="1">
      <c r="A1448" s="78">
        <v>8</v>
      </c>
      <c r="B1448" s="78" t="s">
        <v>1884</v>
      </c>
      <c r="C1448" s="31" t="s">
        <v>1877</v>
      </c>
      <c r="D1448" s="31" t="s">
        <v>24</v>
      </c>
      <c r="E1448" s="78" t="s">
        <v>39</v>
      </c>
      <c r="F1448" s="79">
        <v>0</v>
      </c>
      <c r="G1448" s="80">
        <v>200</v>
      </c>
      <c r="H1448" s="204">
        <f t="shared" si="92"/>
        <v>0</v>
      </c>
      <c r="I1448" s="205">
        <f t="shared" si="93"/>
        <v>0</v>
      </c>
      <c r="J1448" s="82">
        <f t="shared" si="94"/>
        <v>0</v>
      </c>
      <c r="K1448" s="78" t="s">
        <v>26</v>
      </c>
      <c r="L1448" s="248"/>
      <c r="M1448" s="248"/>
      <c r="N1448" s="95"/>
    </row>
    <row r="1449" spans="1:14" s="83" customFormat="1">
      <c r="A1449" s="78">
        <v>9</v>
      </c>
      <c r="B1449" s="243" t="s">
        <v>1885</v>
      </c>
      <c r="C1449" s="31" t="s">
        <v>1874</v>
      </c>
      <c r="D1449" s="31" t="s">
        <v>24</v>
      </c>
      <c r="E1449" s="244" t="s">
        <v>39</v>
      </c>
      <c r="F1449" s="245">
        <v>3000</v>
      </c>
      <c r="G1449" s="80">
        <v>0.8</v>
      </c>
      <c r="H1449" s="204">
        <f t="shared" si="92"/>
        <v>2400</v>
      </c>
      <c r="I1449" s="205">
        <f t="shared" si="93"/>
        <v>2856</v>
      </c>
      <c r="J1449" s="82">
        <f t="shared" si="94"/>
        <v>481.92771084337346</v>
      </c>
      <c r="K1449" s="78" t="s">
        <v>26</v>
      </c>
      <c r="L1449" s="246"/>
      <c r="M1449" s="246"/>
      <c r="N1449" s="95"/>
    </row>
    <row r="1450" spans="1:14" s="83" customFormat="1">
      <c r="A1450" s="78">
        <v>10</v>
      </c>
      <c r="B1450" s="243" t="s">
        <v>1886</v>
      </c>
      <c r="C1450" s="31" t="s">
        <v>1887</v>
      </c>
      <c r="D1450" s="31" t="s">
        <v>24</v>
      </c>
      <c r="E1450" s="244" t="s">
        <v>39</v>
      </c>
      <c r="F1450" s="245">
        <v>1000</v>
      </c>
      <c r="G1450" s="80">
        <v>0.7</v>
      </c>
      <c r="H1450" s="204">
        <v>300</v>
      </c>
      <c r="I1450" s="205">
        <f t="shared" si="93"/>
        <v>357</v>
      </c>
      <c r="J1450" s="82">
        <f t="shared" si="94"/>
        <v>60.240963855421683</v>
      </c>
      <c r="K1450" s="78" t="s">
        <v>26</v>
      </c>
      <c r="L1450" s="85"/>
      <c r="M1450" s="85"/>
      <c r="N1450" s="86"/>
    </row>
    <row r="1451" spans="1:14" s="83" customFormat="1" ht="30">
      <c r="A1451" s="78">
        <v>11</v>
      </c>
      <c r="B1451" s="243" t="s">
        <v>1888</v>
      </c>
      <c r="C1451" s="31" t="s">
        <v>1339</v>
      </c>
      <c r="D1451" s="31" t="s">
        <v>24</v>
      </c>
      <c r="E1451" s="244" t="s">
        <v>39</v>
      </c>
      <c r="F1451" s="245">
        <v>100</v>
      </c>
      <c r="G1451" s="80">
        <v>2</v>
      </c>
      <c r="H1451" s="204">
        <v>80</v>
      </c>
      <c r="I1451" s="205">
        <f t="shared" si="93"/>
        <v>95.199999999999989</v>
      </c>
      <c r="J1451" s="82">
        <f t="shared" si="94"/>
        <v>16.064257028112447</v>
      </c>
      <c r="K1451" s="78" t="s">
        <v>26</v>
      </c>
      <c r="L1451" s="85"/>
      <c r="M1451" s="85"/>
      <c r="N1451" s="86"/>
    </row>
    <row r="1452" spans="1:14" s="83" customFormat="1">
      <c r="A1452" s="78">
        <v>12</v>
      </c>
      <c r="B1452" s="78" t="s">
        <v>1889</v>
      </c>
      <c r="C1452" s="31" t="s">
        <v>1890</v>
      </c>
      <c r="D1452" s="31" t="s">
        <v>24</v>
      </c>
      <c r="E1452" s="78" t="s">
        <v>39</v>
      </c>
      <c r="F1452" s="79">
        <v>500</v>
      </c>
      <c r="G1452" s="80">
        <v>1</v>
      </c>
      <c r="H1452" s="204">
        <f t="shared" ref="H1452:H1491" si="95">F1452*G1452</f>
        <v>500</v>
      </c>
      <c r="I1452" s="205">
        <f t="shared" si="93"/>
        <v>595</v>
      </c>
      <c r="J1452" s="82">
        <f t="shared" si="94"/>
        <v>100.40160642570281</v>
      </c>
      <c r="K1452" s="78" t="s">
        <v>26</v>
      </c>
      <c r="L1452" s="85"/>
      <c r="M1452" s="85"/>
      <c r="N1452" s="86"/>
    </row>
    <row r="1453" spans="1:14" s="83" customFormat="1">
      <c r="A1453" s="78">
        <v>13</v>
      </c>
      <c r="B1453" s="78" t="s">
        <v>1891</v>
      </c>
      <c r="C1453" s="31" t="s">
        <v>1890</v>
      </c>
      <c r="D1453" s="31" t="s">
        <v>24</v>
      </c>
      <c r="E1453" s="78" t="s">
        <v>39</v>
      </c>
      <c r="F1453" s="79">
        <v>500</v>
      </c>
      <c r="G1453" s="80">
        <v>1</v>
      </c>
      <c r="H1453" s="204">
        <f t="shared" si="95"/>
        <v>500</v>
      </c>
      <c r="I1453" s="205">
        <f t="shared" si="93"/>
        <v>595</v>
      </c>
      <c r="J1453" s="82">
        <f t="shared" si="94"/>
        <v>100.40160642570281</v>
      </c>
      <c r="K1453" s="78" t="s">
        <v>26</v>
      </c>
      <c r="L1453" s="78"/>
      <c r="M1453" s="78"/>
      <c r="N1453" s="78"/>
    </row>
    <row r="1454" spans="1:14" s="83" customFormat="1">
      <c r="A1454" s="78">
        <v>14</v>
      </c>
      <c r="B1454" s="78" t="s">
        <v>1892</v>
      </c>
      <c r="C1454" s="31" t="s">
        <v>1874</v>
      </c>
      <c r="D1454" s="31" t="s">
        <v>24</v>
      </c>
      <c r="E1454" s="78" t="s">
        <v>39</v>
      </c>
      <c r="F1454" s="79">
        <v>100</v>
      </c>
      <c r="G1454" s="80">
        <v>35</v>
      </c>
      <c r="H1454" s="204">
        <f t="shared" si="95"/>
        <v>3500</v>
      </c>
      <c r="I1454" s="205">
        <f t="shared" si="93"/>
        <v>4165</v>
      </c>
      <c r="J1454" s="82">
        <f t="shared" si="94"/>
        <v>702.81124497991959</v>
      </c>
      <c r="K1454" s="78" t="s">
        <v>26</v>
      </c>
      <c r="L1454" s="78"/>
      <c r="M1454" s="78"/>
      <c r="N1454" s="78"/>
    </row>
    <row r="1455" spans="1:14" s="83" customFormat="1">
      <c r="A1455" s="78">
        <v>15</v>
      </c>
      <c r="B1455" s="78" t="s">
        <v>1893</v>
      </c>
      <c r="C1455" s="31" t="s">
        <v>1877</v>
      </c>
      <c r="D1455" s="31" t="s">
        <v>24</v>
      </c>
      <c r="E1455" s="78" t="s">
        <v>39</v>
      </c>
      <c r="F1455" s="79">
        <v>200</v>
      </c>
      <c r="G1455" s="80">
        <v>30</v>
      </c>
      <c r="H1455" s="204">
        <f t="shared" si="95"/>
        <v>6000</v>
      </c>
      <c r="I1455" s="205">
        <f t="shared" si="93"/>
        <v>7140</v>
      </c>
      <c r="J1455" s="82">
        <f t="shared" si="94"/>
        <v>1204.8192771084337</v>
      </c>
      <c r="K1455" s="78" t="s">
        <v>26</v>
      </c>
      <c r="L1455" s="78"/>
      <c r="M1455" s="78"/>
      <c r="N1455" s="78"/>
    </row>
    <row r="1456" spans="1:14" s="33" customFormat="1">
      <c r="A1456" s="31">
        <v>16</v>
      </c>
      <c r="B1456" s="31" t="s">
        <v>1894</v>
      </c>
      <c r="C1456" s="31" t="s">
        <v>1877</v>
      </c>
      <c r="D1456" s="31" t="s">
        <v>24</v>
      </c>
      <c r="E1456" s="31" t="s">
        <v>39</v>
      </c>
      <c r="F1456" s="34">
        <v>3000</v>
      </c>
      <c r="G1456" s="35">
        <v>1</v>
      </c>
      <c r="H1456" s="202">
        <f t="shared" si="95"/>
        <v>3000</v>
      </c>
      <c r="I1456" s="203">
        <f t="shared" si="93"/>
        <v>3570</v>
      </c>
      <c r="J1456" s="30">
        <f t="shared" si="94"/>
        <v>602.40963855421683</v>
      </c>
      <c r="K1456" s="31" t="s">
        <v>26</v>
      </c>
      <c r="L1456" s="26"/>
      <c r="M1456" s="26"/>
      <c r="N1456" s="26"/>
    </row>
    <row r="1457" spans="1:14" s="83" customFormat="1">
      <c r="A1457" s="78">
        <v>17</v>
      </c>
      <c r="B1457" s="78" t="s">
        <v>1895</v>
      </c>
      <c r="C1457" s="31" t="s">
        <v>1877</v>
      </c>
      <c r="D1457" s="31" t="s">
        <v>24</v>
      </c>
      <c r="E1457" s="78" t="s">
        <v>39</v>
      </c>
      <c r="F1457" s="79">
        <v>1500</v>
      </c>
      <c r="G1457" s="80">
        <v>1</v>
      </c>
      <c r="H1457" s="204">
        <f t="shared" si="95"/>
        <v>1500</v>
      </c>
      <c r="I1457" s="205">
        <f t="shared" si="93"/>
        <v>1785</v>
      </c>
      <c r="J1457" s="82">
        <f t="shared" si="94"/>
        <v>301.20481927710841</v>
      </c>
      <c r="K1457" s="78" t="s">
        <v>26</v>
      </c>
      <c r="L1457" s="86"/>
      <c r="M1457" s="86"/>
      <c r="N1457" s="86"/>
    </row>
    <row r="1458" spans="1:14" s="33" customFormat="1">
      <c r="A1458" s="31">
        <v>18</v>
      </c>
      <c r="B1458" s="31" t="s">
        <v>1896</v>
      </c>
      <c r="C1458" s="31" t="s">
        <v>1339</v>
      </c>
      <c r="D1458" s="31" t="s">
        <v>24</v>
      </c>
      <c r="E1458" s="31" t="s">
        <v>39</v>
      </c>
      <c r="F1458" s="34">
        <v>200</v>
      </c>
      <c r="G1458" s="35">
        <v>8</v>
      </c>
      <c r="H1458" s="202">
        <f t="shared" si="95"/>
        <v>1600</v>
      </c>
      <c r="I1458" s="203">
        <f t="shared" si="93"/>
        <v>1904</v>
      </c>
      <c r="J1458" s="30">
        <f t="shared" si="94"/>
        <v>321.28514056224896</v>
      </c>
      <c r="K1458" s="31" t="s">
        <v>26</v>
      </c>
      <c r="L1458" s="26"/>
      <c r="M1458" s="26"/>
      <c r="N1458" s="26"/>
    </row>
    <row r="1459" spans="1:14" s="83" customFormat="1">
      <c r="A1459" s="78">
        <v>19</v>
      </c>
      <c r="B1459" s="78" t="s">
        <v>1897</v>
      </c>
      <c r="C1459" s="31" t="s">
        <v>1877</v>
      </c>
      <c r="D1459" s="31" t="s">
        <v>24</v>
      </c>
      <c r="E1459" s="78" t="s">
        <v>39</v>
      </c>
      <c r="F1459" s="79">
        <v>2000</v>
      </c>
      <c r="G1459" s="80">
        <v>2.5</v>
      </c>
      <c r="H1459" s="204">
        <f t="shared" si="95"/>
        <v>5000</v>
      </c>
      <c r="I1459" s="205">
        <f t="shared" si="93"/>
        <v>5950</v>
      </c>
      <c r="J1459" s="82">
        <f t="shared" si="94"/>
        <v>1004.016064257028</v>
      </c>
      <c r="K1459" s="78" t="s">
        <v>26</v>
      </c>
      <c r="L1459" s="86"/>
      <c r="M1459" s="86"/>
      <c r="N1459" s="86"/>
    </row>
    <row r="1460" spans="1:14" s="83" customFormat="1">
      <c r="A1460" s="78">
        <v>20</v>
      </c>
      <c r="B1460" s="78" t="s">
        <v>1898</v>
      </c>
      <c r="C1460" s="31" t="s">
        <v>1877</v>
      </c>
      <c r="D1460" s="31" t="s">
        <v>24</v>
      </c>
      <c r="E1460" s="78" t="s">
        <v>39</v>
      </c>
      <c r="F1460" s="79">
        <v>2000</v>
      </c>
      <c r="G1460" s="80">
        <v>2.5</v>
      </c>
      <c r="H1460" s="204">
        <f t="shared" si="95"/>
        <v>5000</v>
      </c>
      <c r="I1460" s="205">
        <f t="shared" si="93"/>
        <v>5950</v>
      </c>
      <c r="J1460" s="82">
        <f t="shared" si="94"/>
        <v>1004.016064257028</v>
      </c>
      <c r="K1460" s="78" t="s">
        <v>26</v>
      </c>
      <c r="L1460" s="86"/>
      <c r="M1460" s="86"/>
      <c r="N1460" s="86"/>
    </row>
    <row r="1461" spans="1:14" s="83" customFormat="1">
      <c r="A1461" s="78">
        <v>21</v>
      </c>
      <c r="B1461" s="78" t="s">
        <v>1899</v>
      </c>
      <c r="C1461" s="31" t="s">
        <v>1877</v>
      </c>
      <c r="D1461" s="31" t="s">
        <v>24</v>
      </c>
      <c r="E1461" s="78" t="s">
        <v>1900</v>
      </c>
      <c r="F1461" s="79">
        <v>10</v>
      </c>
      <c r="G1461" s="80">
        <v>100</v>
      </c>
      <c r="H1461" s="204">
        <f t="shared" si="95"/>
        <v>1000</v>
      </c>
      <c r="I1461" s="205">
        <f t="shared" si="93"/>
        <v>1190</v>
      </c>
      <c r="J1461" s="82">
        <f t="shared" si="94"/>
        <v>200.80321285140562</v>
      </c>
      <c r="K1461" s="78" t="s">
        <v>26</v>
      </c>
      <c r="L1461" s="86"/>
      <c r="M1461" s="86"/>
      <c r="N1461" s="86"/>
    </row>
    <row r="1462" spans="1:14" s="83" customFormat="1">
      <c r="A1462" s="78">
        <v>22</v>
      </c>
      <c r="B1462" s="78" t="s">
        <v>1901</v>
      </c>
      <c r="C1462" s="31" t="s">
        <v>1877</v>
      </c>
      <c r="D1462" s="31" t="s">
        <v>24</v>
      </c>
      <c r="E1462" s="78" t="s">
        <v>39</v>
      </c>
      <c r="F1462" s="79">
        <v>2000</v>
      </c>
      <c r="G1462" s="80">
        <v>0.5</v>
      </c>
      <c r="H1462" s="204">
        <f t="shared" si="95"/>
        <v>1000</v>
      </c>
      <c r="I1462" s="205">
        <f t="shared" si="93"/>
        <v>1190</v>
      </c>
      <c r="J1462" s="82">
        <f t="shared" si="94"/>
        <v>200.80321285140562</v>
      </c>
      <c r="K1462" s="78" t="s">
        <v>26</v>
      </c>
      <c r="L1462" s="86"/>
      <c r="M1462" s="86"/>
      <c r="N1462" s="86"/>
    </row>
    <row r="1463" spans="1:14" s="83" customFormat="1">
      <c r="A1463" s="78">
        <v>23</v>
      </c>
      <c r="B1463" s="78" t="s">
        <v>1902</v>
      </c>
      <c r="C1463" s="31" t="s">
        <v>1877</v>
      </c>
      <c r="D1463" s="31" t="s">
        <v>24</v>
      </c>
      <c r="E1463" s="78" t="s">
        <v>39</v>
      </c>
      <c r="F1463" s="79">
        <v>2000</v>
      </c>
      <c r="G1463" s="80">
        <v>0.5</v>
      </c>
      <c r="H1463" s="204">
        <f t="shared" si="95"/>
        <v>1000</v>
      </c>
      <c r="I1463" s="205">
        <f t="shared" si="93"/>
        <v>1190</v>
      </c>
      <c r="J1463" s="82">
        <f t="shared" si="94"/>
        <v>200.80321285140562</v>
      </c>
      <c r="K1463" s="78" t="s">
        <v>26</v>
      </c>
      <c r="L1463" s="86"/>
      <c r="M1463" s="86"/>
      <c r="N1463" s="86"/>
    </row>
    <row r="1464" spans="1:14" s="33" customFormat="1">
      <c r="A1464" s="31">
        <v>24</v>
      </c>
      <c r="B1464" s="31" t="s">
        <v>1903</v>
      </c>
      <c r="C1464" s="31" t="s">
        <v>1339</v>
      </c>
      <c r="D1464" s="31" t="s">
        <v>24</v>
      </c>
      <c r="E1464" s="31" t="s">
        <v>39</v>
      </c>
      <c r="F1464" s="34">
        <v>3000</v>
      </c>
      <c r="G1464" s="35">
        <v>1</v>
      </c>
      <c r="H1464" s="202">
        <f t="shared" si="95"/>
        <v>3000</v>
      </c>
      <c r="I1464" s="203">
        <f t="shared" si="93"/>
        <v>3570</v>
      </c>
      <c r="J1464" s="30">
        <f t="shared" si="94"/>
        <v>602.40963855421683</v>
      </c>
      <c r="K1464" s="31" t="s">
        <v>26</v>
      </c>
      <c r="L1464" s="26"/>
      <c r="M1464" s="26"/>
      <c r="N1464" s="26"/>
    </row>
    <row r="1465" spans="1:14" s="83" customFormat="1">
      <c r="A1465" s="78">
        <v>25</v>
      </c>
      <c r="B1465" s="78" t="s">
        <v>1904</v>
      </c>
      <c r="C1465" s="31" t="s">
        <v>1877</v>
      </c>
      <c r="D1465" s="31" t="s">
        <v>24</v>
      </c>
      <c r="E1465" s="78" t="s">
        <v>39</v>
      </c>
      <c r="F1465" s="79">
        <v>100</v>
      </c>
      <c r="G1465" s="80">
        <v>8</v>
      </c>
      <c r="H1465" s="204">
        <f t="shared" si="95"/>
        <v>800</v>
      </c>
      <c r="I1465" s="205">
        <f t="shared" si="93"/>
        <v>952</v>
      </c>
      <c r="J1465" s="82">
        <f t="shared" si="94"/>
        <v>160.64257028112448</v>
      </c>
      <c r="K1465" s="78" t="s">
        <v>26</v>
      </c>
      <c r="L1465" s="86"/>
      <c r="M1465" s="86"/>
      <c r="N1465" s="86"/>
    </row>
    <row r="1466" spans="1:14" s="83" customFormat="1">
      <c r="A1466" s="78">
        <v>26</v>
      </c>
      <c r="B1466" s="78" t="s">
        <v>1905</v>
      </c>
      <c r="C1466" s="31" t="s">
        <v>1877</v>
      </c>
      <c r="D1466" s="31" t="s">
        <v>24</v>
      </c>
      <c r="E1466" s="78" t="s">
        <v>39</v>
      </c>
      <c r="F1466" s="79">
        <v>200</v>
      </c>
      <c r="G1466" s="80">
        <v>12</v>
      </c>
      <c r="H1466" s="204">
        <f t="shared" si="95"/>
        <v>2400</v>
      </c>
      <c r="I1466" s="205">
        <f t="shared" si="93"/>
        <v>2856</v>
      </c>
      <c r="J1466" s="82">
        <f t="shared" si="94"/>
        <v>481.92771084337346</v>
      </c>
      <c r="K1466" s="78" t="s">
        <v>26</v>
      </c>
      <c r="L1466" s="86"/>
      <c r="M1466" s="86"/>
      <c r="N1466" s="86"/>
    </row>
    <row r="1467" spans="1:14" s="83" customFormat="1">
      <c r="A1467" s="78">
        <v>27</v>
      </c>
      <c r="B1467" s="78" t="s">
        <v>1906</v>
      </c>
      <c r="C1467" s="31" t="s">
        <v>1877</v>
      </c>
      <c r="D1467" s="31" t="s">
        <v>24</v>
      </c>
      <c r="E1467" s="78" t="s">
        <v>39</v>
      </c>
      <c r="F1467" s="79">
        <v>1000</v>
      </c>
      <c r="G1467" s="80">
        <v>0.5</v>
      </c>
      <c r="H1467" s="204">
        <f t="shared" si="95"/>
        <v>500</v>
      </c>
      <c r="I1467" s="205">
        <f t="shared" si="93"/>
        <v>595</v>
      </c>
      <c r="J1467" s="82">
        <f t="shared" si="94"/>
        <v>100.40160642570281</v>
      </c>
      <c r="K1467" s="78" t="s">
        <v>26</v>
      </c>
      <c r="L1467" s="86"/>
      <c r="M1467" s="86"/>
      <c r="N1467" s="86"/>
    </row>
    <row r="1468" spans="1:14" s="83" customFormat="1">
      <c r="A1468" s="78">
        <v>28</v>
      </c>
      <c r="B1468" s="78" t="s">
        <v>1907</v>
      </c>
      <c r="C1468" s="31" t="s">
        <v>1877</v>
      </c>
      <c r="D1468" s="31" t="s">
        <v>24</v>
      </c>
      <c r="E1468" s="78" t="s">
        <v>39</v>
      </c>
      <c r="F1468" s="79">
        <v>20</v>
      </c>
      <c r="G1468" s="80">
        <v>400</v>
      </c>
      <c r="H1468" s="204">
        <f t="shared" si="95"/>
        <v>8000</v>
      </c>
      <c r="I1468" s="205">
        <f t="shared" si="93"/>
        <v>9520</v>
      </c>
      <c r="J1468" s="82">
        <f t="shared" si="94"/>
        <v>1606.4257028112449</v>
      </c>
      <c r="K1468" s="78" t="s">
        <v>26</v>
      </c>
      <c r="L1468" s="86"/>
      <c r="M1468" s="86"/>
      <c r="N1468" s="86"/>
    </row>
    <row r="1469" spans="1:14" s="83" customFormat="1">
      <c r="A1469" s="78">
        <v>29</v>
      </c>
      <c r="B1469" s="78" t="s">
        <v>1908</v>
      </c>
      <c r="C1469" s="31" t="s">
        <v>1909</v>
      </c>
      <c r="D1469" s="31" t="s">
        <v>24</v>
      </c>
      <c r="E1469" s="78" t="s">
        <v>39</v>
      </c>
      <c r="F1469" s="79">
        <v>20</v>
      </c>
      <c r="G1469" s="80">
        <v>700</v>
      </c>
      <c r="H1469" s="204">
        <f t="shared" si="95"/>
        <v>14000</v>
      </c>
      <c r="I1469" s="205">
        <f t="shared" si="93"/>
        <v>16660</v>
      </c>
      <c r="J1469" s="82">
        <f t="shared" si="94"/>
        <v>2811.2449799196784</v>
      </c>
      <c r="K1469" s="78" t="s">
        <v>26</v>
      </c>
      <c r="L1469" s="86"/>
      <c r="M1469" s="86"/>
      <c r="N1469" s="86"/>
    </row>
    <row r="1470" spans="1:14" s="83" customFormat="1">
      <c r="A1470" s="78">
        <v>30</v>
      </c>
      <c r="B1470" s="78" t="s">
        <v>1910</v>
      </c>
      <c r="C1470" s="31" t="s">
        <v>1877</v>
      </c>
      <c r="D1470" s="31" t="s">
        <v>24</v>
      </c>
      <c r="E1470" s="78" t="s">
        <v>39</v>
      </c>
      <c r="F1470" s="79">
        <v>200</v>
      </c>
      <c r="G1470" s="80">
        <v>1.5</v>
      </c>
      <c r="H1470" s="204">
        <f t="shared" si="95"/>
        <v>300</v>
      </c>
      <c r="I1470" s="205">
        <f t="shared" si="93"/>
        <v>357</v>
      </c>
      <c r="J1470" s="82">
        <f t="shared" si="94"/>
        <v>60.240963855421683</v>
      </c>
      <c r="K1470" s="78" t="s">
        <v>26</v>
      </c>
      <c r="L1470" s="86"/>
      <c r="M1470" s="86"/>
      <c r="N1470" s="86"/>
    </row>
    <row r="1471" spans="1:14" s="83" customFormat="1">
      <c r="A1471" s="78">
        <v>31</v>
      </c>
      <c r="B1471" s="78" t="s">
        <v>1911</v>
      </c>
      <c r="C1471" s="31" t="s">
        <v>1877</v>
      </c>
      <c r="D1471" s="31" t="s">
        <v>24</v>
      </c>
      <c r="E1471" s="78" t="s">
        <v>39</v>
      </c>
      <c r="F1471" s="79">
        <v>200</v>
      </c>
      <c r="G1471" s="80">
        <v>1.5</v>
      </c>
      <c r="H1471" s="204">
        <f t="shared" si="95"/>
        <v>300</v>
      </c>
      <c r="I1471" s="205">
        <f t="shared" si="93"/>
        <v>357</v>
      </c>
      <c r="J1471" s="82">
        <f t="shared" si="94"/>
        <v>60.240963855421683</v>
      </c>
      <c r="K1471" s="78" t="s">
        <v>26</v>
      </c>
      <c r="L1471" s="86"/>
      <c r="M1471" s="86"/>
      <c r="N1471" s="86"/>
    </row>
    <row r="1472" spans="1:14" s="83" customFormat="1">
      <c r="A1472" s="78">
        <v>32</v>
      </c>
      <c r="B1472" s="78" t="s">
        <v>1912</v>
      </c>
      <c r="C1472" s="31" t="s">
        <v>1877</v>
      </c>
      <c r="D1472" s="31" t="s">
        <v>24</v>
      </c>
      <c r="E1472" s="78" t="s">
        <v>39</v>
      </c>
      <c r="F1472" s="79">
        <v>10</v>
      </c>
      <c r="G1472" s="80">
        <v>300</v>
      </c>
      <c r="H1472" s="204">
        <f t="shared" si="95"/>
        <v>3000</v>
      </c>
      <c r="I1472" s="205">
        <f t="shared" si="93"/>
        <v>3570</v>
      </c>
      <c r="J1472" s="82">
        <f t="shared" si="94"/>
        <v>602.40963855421683</v>
      </c>
      <c r="K1472" s="78" t="s">
        <v>26</v>
      </c>
      <c r="L1472" s="86"/>
      <c r="M1472" s="86"/>
      <c r="N1472" s="86"/>
    </row>
    <row r="1473" spans="1:14" s="83" customFormat="1">
      <c r="A1473" s="78">
        <v>33</v>
      </c>
      <c r="B1473" s="78" t="s">
        <v>1913</v>
      </c>
      <c r="C1473" s="31" t="s">
        <v>1877</v>
      </c>
      <c r="D1473" s="31" t="s">
        <v>24</v>
      </c>
      <c r="E1473" s="78" t="s">
        <v>39</v>
      </c>
      <c r="F1473" s="79">
        <v>10</v>
      </c>
      <c r="G1473" s="80">
        <v>200</v>
      </c>
      <c r="H1473" s="204">
        <f t="shared" si="95"/>
        <v>2000</v>
      </c>
      <c r="I1473" s="205">
        <f t="shared" si="93"/>
        <v>2380</v>
      </c>
      <c r="J1473" s="82">
        <f t="shared" si="94"/>
        <v>401.60642570281124</v>
      </c>
      <c r="K1473" s="78" t="s">
        <v>26</v>
      </c>
      <c r="L1473" s="86"/>
      <c r="M1473" s="86"/>
      <c r="N1473" s="86"/>
    </row>
    <row r="1474" spans="1:14" s="33" customFormat="1">
      <c r="A1474" s="78">
        <v>34</v>
      </c>
      <c r="B1474" s="31" t="s">
        <v>1914</v>
      </c>
      <c r="C1474" s="31" t="s">
        <v>1877</v>
      </c>
      <c r="D1474" s="31" t="s">
        <v>24</v>
      </c>
      <c r="E1474" s="78" t="s">
        <v>39</v>
      </c>
      <c r="F1474" s="34">
        <v>400</v>
      </c>
      <c r="G1474" s="35">
        <v>4</v>
      </c>
      <c r="H1474" s="202">
        <f t="shared" si="95"/>
        <v>1600</v>
      </c>
      <c r="I1474" s="203">
        <f t="shared" si="93"/>
        <v>1904</v>
      </c>
      <c r="J1474" s="30">
        <f t="shared" si="94"/>
        <v>321.28514056224896</v>
      </c>
      <c r="K1474" s="78" t="s">
        <v>26</v>
      </c>
      <c r="L1474" s="26"/>
      <c r="M1474" s="26"/>
      <c r="N1474" s="26"/>
    </row>
    <row r="1475" spans="1:14" s="83" customFormat="1">
      <c r="A1475" s="78">
        <v>35</v>
      </c>
      <c r="B1475" s="78" t="s">
        <v>1915</v>
      </c>
      <c r="C1475" s="31" t="s">
        <v>1877</v>
      </c>
      <c r="D1475" s="31" t="s">
        <v>24</v>
      </c>
      <c r="E1475" s="78" t="s">
        <v>39</v>
      </c>
      <c r="F1475" s="79">
        <v>10</v>
      </c>
      <c r="G1475" s="80">
        <v>50</v>
      </c>
      <c r="H1475" s="204">
        <f t="shared" si="95"/>
        <v>500</v>
      </c>
      <c r="I1475" s="205">
        <f t="shared" si="93"/>
        <v>595</v>
      </c>
      <c r="J1475" s="82">
        <f t="shared" si="94"/>
        <v>100.40160642570281</v>
      </c>
      <c r="K1475" s="78" t="s">
        <v>26</v>
      </c>
      <c r="L1475" s="86"/>
      <c r="M1475" s="86"/>
      <c r="N1475" s="86"/>
    </row>
    <row r="1476" spans="1:14" s="83" customFormat="1">
      <c r="A1476" s="78">
        <v>36</v>
      </c>
      <c r="B1476" s="78" t="s">
        <v>1916</v>
      </c>
      <c r="C1476" s="31" t="s">
        <v>1877</v>
      </c>
      <c r="D1476" s="31" t="s">
        <v>24</v>
      </c>
      <c r="E1476" s="78" t="s">
        <v>39</v>
      </c>
      <c r="F1476" s="79">
        <v>10</v>
      </c>
      <c r="G1476" s="80">
        <v>60</v>
      </c>
      <c r="H1476" s="204">
        <f t="shared" si="95"/>
        <v>600</v>
      </c>
      <c r="I1476" s="205">
        <f t="shared" si="93"/>
        <v>714</v>
      </c>
      <c r="J1476" s="82">
        <f t="shared" si="94"/>
        <v>120.48192771084337</v>
      </c>
      <c r="K1476" s="78" t="s">
        <v>26</v>
      </c>
      <c r="L1476" s="86"/>
      <c r="M1476" s="86"/>
      <c r="N1476" s="86"/>
    </row>
    <row r="1477" spans="1:14" s="83" customFormat="1">
      <c r="A1477" s="78">
        <v>37</v>
      </c>
      <c r="B1477" s="78" t="s">
        <v>1917</v>
      </c>
      <c r="C1477" s="31" t="s">
        <v>1877</v>
      </c>
      <c r="D1477" s="31" t="s">
        <v>24</v>
      </c>
      <c r="E1477" s="78" t="s">
        <v>39</v>
      </c>
      <c r="F1477" s="79">
        <v>50</v>
      </c>
      <c r="G1477" s="80">
        <v>50</v>
      </c>
      <c r="H1477" s="204">
        <f t="shared" si="95"/>
        <v>2500</v>
      </c>
      <c r="I1477" s="205">
        <f t="shared" si="93"/>
        <v>2975</v>
      </c>
      <c r="J1477" s="82">
        <f t="shared" si="94"/>
        <v>502.008032128514</v>
      </c>
      <c r="K1477" s="78" t="s">
        <v>26</v>
      </c>
      <c r="L1477" s="86"/>
      <c r="M1477" s="86"/>
      <c r="N1477" s="86"/>
    </row>
    <row r="1478" spans="1:14" s="83" customFormat="1">
      <c r="A1478" s="78">
        <v>38</v>
      </c>
      <c r="B1478" s="78" t="s">
        <v>1918</v>
      </c>
      <c r="C1478" s="31" t="s">
        <v>1877</v>
      </c>
      <c r="D1478" s="31" t="s">
        <v>24</v>
      </c>
      <c r="E1478" s="78" t="s">
        <v>39</v>
      </c>
      <c r="F1478" s="79">
        <v>50</v>
      </c>
      <c r="G1478" s="80">
        <v>50</v>
      </c>
      <c r="H1478" s="204">
        <f t="shared" si="95"/>
        <v>2500</v>
      </c>
      <c r="I1478" s="205">
        <f t="shared" si="93"/>
        <v>2975</v>
      </c>
      <c r="J1478" s="82">
        <f t="shared" si="94"/>
        <v>502.008032128514</v>
      </c>
      <c r="K1478" s="78" t="s">
        <v>26</v>
      </c>
      <c r="L1478" s="86"/>
      <c r="M1478" s="86"/>
      <c r="N1478" s="86"/>
    </row>
    <row r="1479" spans="1:14" s="83" customFormat="1">
      <c r="A1479" s="78">
        <v>39</v>
      </c>
      <c r="B1479" s="78" t="s">
        <v>1919</v>
      </c>
      <c r="C1479" s="31" t="s">
        <v>1877</v>
      </c>
      <c r="D1479" s="31" t="s">
        <v>24</v>
      </c>
      <c r="E1479" s="78" t="s">
        <v>39</v>
      </c>
      <c r="F1479" s="79">
        <v>10</v>
      </c>
      <c r="G1479" s="80">
        <v>50</v>
      </c>
      <c r="H1479" s="204">
        <f t="shared" si="95"/>
        <v>500</v>
      </c>
      <c r="I1479" s="205">
        <f t="shared" si="93"/>
        <v>595</v>
      </c>
      <c r="J1479" s="82">
        <f t="shared" si="94"/>
        <v>100.40160642570281</v>
      </c>
      <c r="K1479" s="78" t="s">
        <v>26</v>
      </c>
      <c r="L1479" s="86"/>
      <c r="M1479" s="86"/>
      <c r="N1479" s="86"/>
    </row>
    <row r="1480" spans="1:14" s="83" customFormat="1">
      <c r="A1480" s="78">
        <v>40</v>
      </c>
      <c r="B1480" s="78" t="s">
        <v>1920</v>
      </c>
      <c r="C1480" s="31" t="s">
        <v>1877</v>
      </c>
      <c r="D1480" s="31" t="s">
        <v>24</v>
      </c>
      <c r="E1480" s="78" t="s">
        <v>39</v>
      </c>
      <c r="F1480" s="79">
        <v>1000</v>
      </c>
      <c r="G1480" s="80">
        <v>1.5</v>
      </c>
      <c r="H1480" s="204">
        <f t="shared" si="95"/>
        <v>1500</v>
      </c>
      <c r="I1480" s="205">
        <f t="shared" si="93"/>
        <v>1785</v>
      </c>
      <c r="J1480" s="82">
        <f t="shared" si="94"/>
        <v>301.20481927710841</v>
      </c>
      <c r="K1480" s="78" t="s">
        <v>26</v>
      </c>
      <c r="L1480" s="86"/>
      <c r="M1480" s="86"/>
      <c r="N1480" s="86"/>
    </row>
    <row r="1481" spans="1:14" s="83" customFormat="1">
      <c r="A1481" s="78">
        <v>41</v>
      </c>
      <c r="B1481" s="78" t="s">
        <v>1921</v>
      </c>
      <c r="C1481" s="31" t="s">
        <v>1877</v>
      </c>
      <c r="D1481" s="31" t="s">
        <v>24</v>
      </c>
      <c r="E1481" s="78" t="s">
        <v>39</v>
      </c>
      <c r="F1481" s="79">
        <v>1000</v>
      </c>
      <c r="G1481" s="80">
        <v>1.5</v>
      </c>
      <c r="H1481" s="204">
        <f t="shared" si="95"/>
        <v>1500</v>
      </c>
      <c r="I1481" s="205">
        <f t="shared" si="93"/>
        <v>1785</v>
      </c>
      <c r="J1481" s="82">
        <f t="shared" si="94"/>
        <v>301.20481927710841</v>
      </c>
      <c r="K1481" s="78" t="s">
        <v>26</v>
      </c>
      <c r="L1481" s="86"/>
      <c r="M1481" s="86"/>
      <c r="N1481" s="86"/>
    </row>
    <row r="1482" spans="1:14" s="83" customFormat="1">
      <c r="A1482" s="78">
        <v>42</v>
      </c>
      <c r="B1482" s="78" t="s">
        <v>1922</v>
      </c>
      <c r="C1482" s="31" t="s">
        <v>1877</v>
      </c>
      <c r="D1482" s="31" t="s">
        <v>24</v>
      </c>
      <c r="E1482" s="78" t="s">
        <v>39</v>
      </c>
      <c r="F1482" s="79">
        <v>5</v>
      </c>
      <c r="G1482" s="80">
        <v>350</v>
      </c>
      <c r="H1482" s="204">
        <f t="shared" si="95"/>
        <v>1750</v>
      </c>
      <c r="I1482" s="205">
        <f t="shared" si="93"/>
        <v>2082.5</v>
      </c>
      <c r="J1482" s="82">
        <f t="shared" si="94"/>
        <v>351.4056224899598</v>
      </c>
      <c r="K1482" s="78" t="s">
        <v>26</v>
      </c>
      <c r="L1482" s="86"/>
      <c r="M1482" s="86"/>
      <c r="N1482" s="86"/>
    </row>
    <row r="1483" spans="1:14" s="83" customFormat="1">
      <c r="A1483" s="78">
        <v>43</v>
      </c>
      <c r="B1483" s="78" t="s">
        <v>1923</v>
      </c>
      <c r="C1483" s="31" t="s">
        <v>1877</v>
      </c>
      <c r="D1483" s="31" t="s">
        <v>24</v>
      </c>
      <c r="E1483" s="78" t="s">
        <v>39</v>
      </c>
      <c r="F1483" s="79">
        <v>100</v>
      </c>
      <c r="G1483" s="80">
        <v>50</v>
      </c>
      <c r="H1483" s="204">
        <f t="shared" si="95"/>
        <v>5000</v>
      </c>
      <c r="I1483" s="205">
        <f t="shared" si="93"/>
        <v>5950</v>
      </c>
      <c r="J1483" s="82">
        <f t="shared" si="94"/>
        <v>1004.016064257028</v>
      </c>
      <c r="K1483" s="78" t="s">
        <v>26</v>
      </c>
      <c r="L1483" s="86"/>
      <c r="M1483" s="86"/>
      <c r="N1483" s="86"/>
    </row>
    <row r="1484" spans="1:14" s="83" customFormat="1">
      <c r="A1484" s="78">
        <v>44</v>
      </c>
      <c r="B1484" s="243" t="s">
        <v>1924</v>
      </c>
      <c r="C1484" s="31" t="s">
        <v>1874</v>
      </c>
      <c r="D1484" s="31" t="s">
        <v>24</v>
      </c>
      <c r="E1484" s="244" t="s">
        <v>39</v>
      </c>
      <c r="F1484" s="245">
        <v>1000</v>
      </c>
      <c r="G1484" s="80">
        <v>1.2</v>
      </c>
      <c r="H1484" s="204">
        <f t="shared" si="95"/>
        <v>1200</v>
      </c>
      <c r="I1484" s="205">
        <f t="shared" si="93"/>
        <v>1428</v>
      </c>
      <c r="J1484" s="82">
        <f t="shared" si="94"/>
        <v>240.96385542168673</v>
      </c>
      <c r="K1484" s="78" t="s">
        <v>26</v>
      </c>
      <c r="L1484" s="86"/>
      <c r="M1484" s="86"/>
      <c r="N1484" s="86"/>
    </row>
    <row r="1485" spans="1:14" s="83" customFormat="1">
      <c r="A1485" s="78">
        <v>45</v>
      </c>
      <c r="B1485" s="78" t="s">
        <v>1925</v>
      </c>
      <c r="C1485" s="31" t="s">
        <v>1877</v>
      </c>
      <c r="D1485" s="31" t="s">
        <v>24</v>
      </c>
      <c r="E1485" s="78" t="s">
        <v>39</v>
      </c>
      <c r="F1485" s="79">
        <v>1000</v>
      </c>
      <c r="G1485" s="80">
        <v>1.2</v>
      </c>
      <c r="H1485" s="204">
        <f t="shared" si="95"/>
        <v>1200</v>
      </c>
      <c r="I1485" s="205">
        <f t="shared" si="93"/>
        <v>1428</v>
      </c>
      <c r="J1485" s="82">
        <f t="shared" si="94"/>
        <v>240.96385542168673</v>
      </c>
      <c r="K1485" s="78" t="s">
        <v>26</v>
      </c>
      <c r="L1485" s="86"/>
      <c r="M1485" s="86"/>
      <c r="N1485" s="86"/>
    </row>
    <row r="1486" spans="1:14" s="83" customFormat="1">
      <c r="A1486" s="78">
        <v>46</v>
      </c>
      <c r="B1486" s="243" t="s">
        <v>1926</v>
      </c>
      <c r="C1486" s="31" t="s">
        <v>1874</v>
      </c>
      <c r="D1486" s="31" t="s">
        <v>24</v>
      </c>
      <c r="E1486" s="244" t="s">
        <v>39</v>
      </c>
      <c r="F1486" s="245">
        <v>4000</v>
      </c>
      <c r="G1486" s="80">
        <v>0.9</v>
      </c>
      <c r="H1486" s="204">
        <f t="shared" si="95"/>
        <v>3600</v>
      </c>
      <c r="I1486" s="205">
        <f t="shared" si="93"/>
        <v>4284</v>
      </c>
      <c r="J1486" s="82">
        <f t="shared" si="94"/>
        <v>722.89156626506019</v>
      </c>
      <c r="K1486" s="78" t="s">
        <v>26</v>
      </c>
      <c r="L1486" s="86"/>
      <c r="M1486" s="86"/>
      <c r="N1486" s="86"/>
    </row>
    <row r="1487" spans="1:14" s="83" customFormat="1">
      <c r="A1487" s="78">
        <v>47</v>
      </c>
      <c r="B1487" s="78" t="s">
        <v>1927</v>
      </c>
      <c r="C1487" s="31" t="s">
        <v>1877</v>
      </c>
      <c r="D1487" s="31" t="s">
        <v>24</v>
      </c>
      <c r="E1487" s="78" t="s">
        <v>39</v>
      </c>
      <c r="F1487" s="79">
        <v>300</v>
      </c>
      <c r="G1487" s="80">
        <v>7</v>
      </c>
      <c r="H1487" s="204">
        <f t="shared" si="95"/>
        <v>2100</v>
      </c>
      <c r="I1487" s="205">
        <f t="shared" si="93"/>
        <v>2499</v>
      </c>
      <c r="J1487" s="82">
        <f t="shared" si="94"/>
        <v>421.68674698795178</v>
      </c>
      <c r="K1487" s="78" t="s">
        <v>26</v>
      </c>
      <c r="L1487" s="86"/>
      <c r="M1487" s="86"/>
      <c r="N1487" s="86"/>
    </row>
    <row r="1488" spans="1:14" s="83" customFormat="1">
      <c r="A1488" s="78">
        <v>48</v>
      </c>
      <c r="B1488" s="78" t="s">
        <v>1928</v>
      </c>
      <c r="C1488" s="31" t="s">
        <v>1877</v>
      </c>
      <c r="D1488" s="31" t="s">
        <v>24</v>
      </c>
      <c r="E1488" s="78" t="s">
        <v>39</v>
      </c>
      <c r="F1488" s="79">
        <v>4</v>
      </c>
      <c r="G1488" s="80">
        <v>250</v>
      </c>
      <c r="H1488" s="204">
        <f t="shared" si="95"/>
        <v>1000</v>
      </c>
      <c r="I1488" s="205">
        <f t="shared" si="93"/>
        <v>1190</v>
      </c>
      <c r="J1488" s="82">
        <f t="shared" si="94"/>
        <v>200.80321285140562</v>
      </c>
      <c r="K1488" s="78" t="s">
        <v>26</v>
      </c>
      <c r="L1488" s="86"/>
      <c r="M1488" s="86"/>
      <c r="N1488" s="86"/>
    </row>
    <row r="1489" spans="1:14" s="83" customFormat="1">
      <c r="A1489" s="78">
        <v>49</v>
      </c>
      <c r="B1489" s="78" t="s">
        <v>1929</v>
      </c>
      <c r="C1489" s="31" t="s">
        <v>1877</v>
      </c>
      <c r="D1489" s="31" t="s">
        <v>24</v>
      </c>
      <c r="E1489" s="78" t="s">
        <v>39</v>
      </c>
      <c r="F1489" s="79">
        <v>2</v>
      </c>
      <c r="G1489" s="80">
        <v>250</v>
      </c>
      <c r="H1489" s="204">
        <f t="shared" si="95"/>
        <v>500</v>
      </c>
      <c r="I1489" s="205">
        <f t="shared" si="93"/>
        <v>595</v>
      </c>
      <c r="J1489" s="82">
        <f t="shared" si="94"/>
        <v>100.40160642570281</v>
      </c>
      <c r="K1489" s="78" t="s">
        <v>26</v>
      </c>
      <c r="L1489" s="86"/>
      <c r="M1489" s="86"/>
      <c r="N1489" s="86"/>
    </row>
    <row r="1490" spans="1:14" s="83" customFormat="1">
      <c r="A1490" s="78">
        <v>50</v>
      </c>
      <c r="B1490" s="78" t="s">
        <v>1930</v>
      </c>
      <c r="C1490" s="31" t="s">
        <v>1877</v>
      </c>
      <c r="D1490" s="31" t="s">
        <v>24</v>
      </c>
      <c r="E1490" s="78" t="s">
        <v>39</v>
      </c>
      <c r="F1490" s="79">
        <v>100</v>
      </c>
      <c r="G1490" s="80">
        <v>15</v>
      </c>
      <c r="H1490" s="204">
        <f t="shared" si="95"/>
        <v>1500</v>
      </c>
      <c r="I1490" s="205">
        <f t="shared" si="93"/>
        <v>1785</v>
      </c>
      <c r="J1490" s="82">
        <f t="shared" si="94"/>
        <v>301.20481927710841</v>
      </c>
      <c r="K1490" s="78" t="s">
        <v>26</v>
      </c>
      <c r="L1490" s="78"/>
      <c r="M1490" s="78"/>
      <c r="N1490" s="78"/>
    </row>
    <row r="1491" spans="1:14" s="83" customFormat="1" ht="15.75" thickBot="1">
      <c r="A1491" s="78">
        <v>51</v>
      </c>
      <c r="B1491" s="98" t="s">
        <v>1931</v>
      </c>
      <c r="C1491" s="39" t="s">
        <v>1877</v>
      </c>
      <c r="D1491" s="39" t="s">
        <v>24</v>
      </c>
      <c r="E1491" s="103" t="s">
        <v>39</v>
      </c>
      <c r="F1491" s="199">
        <v>4000</v>
      </c>
      <c r="G1491" s="184">
        <v>8</v>
      </c>
      <c r="H1491" s="234">
        <f t="shared" si="95"/>
        <v>32000</v>
      </c>
      <c r="I1491" s="234">
        <f t="shared" si="93"/>
        <v>38080</v>
      </c>
      <c r="J1491" s="82">
        <f t="shared" si="94"/>
        <v>6425.7028112449798</v>
      </c>
      <c r="K1491" s="98"/>
      <c r="L1491" s="98"/>
      <c r="M1491" s="98"/>
      <c r="N1491" s="98"/>
    </row>
    <row r="1492" spans="1:14" s="6" customFormat="1" ht="15.75" thickBot="1">
      <c r="A1492" s="37"/>
      <c r="B1492" s="178" t="s">
        <v>1932</v>
      </c>
      <c r="C1492" s="210"/>
      <c r="D1492" s="210"/>
      <c r="E1492" s="210"/>
      <c r="F1492" s="249"/>
      <c r="G1492" s="212"/>
      <c r="H1492" s="212">
        <f>SUM(H1441:H1491)</f>
        <v>139540</v>
      </c>
      <c r="I1492" s="212">
        <f>SUM(I1441:I1491)</f>
        <v>166052.6</v>
      </c>
      <c r="J1492" s="182">
        <f>SUM(J1441:J1491)</f>
        <v>28020.080321285135</v>
      </c>
      <c r="K1492" s="19"/>
      <c r="L1492" s="19"/>
      <c r="M1492" s="19"/>
      <c r="N1492" s="19"/>
    </row>
    <row r="1493" spans="1:14" s="6" customFormat="1">
      <c r="A1493" s="19"/>
      <c r="B1493" s="15"/>
      <c r="C1493" s="15"/>
      <c r="D1493" s="15"/>
      <c r="E1493" s="15"/>
      <c r="F1493" s="250"/>
      <c r="G1493" s="17"/>
      <c r="H1493" s="17"/>
      <c r="I1493" s="17"/>
      <c r="J1493" s="17"/>
      <c r="K1493" s="19"/>
      <c r="L1493" s="19"/>
      <c r="M1493" s="19"/>
      <c r="N1493" s="19"/>
    </row>
    <row r="1494" spans="1:14" s="6" customFormat="1">
      <c r="A1494" s="19"/>
      <c r="B1494" s="15"/>
      <c r="C1494" s="15"/>
      <c r="D1494" s="15"/>
      <c r="E1494" s="15"/>
      <c r="F1494" s="250"/>
      <c r="G1494" s="17"/>
      <c r="H1494" s="17"/>
      <c r="I1494" s="17"/>
      <c r="J1494" s="17"/>
      <c r="K1494" s="19"/>
      <c r="L1494" s="19"/>
      <c r="M1494" s="19"/>
      <c r="N1494" s="19"/>
    </row>
    <row r="1495" spans="1:14" s="6" customFormat="1">
      <c r="A1495" s="195"/>
      <c r="B1495" s="7" t="s">
        <v>6</v>
      </c>
      <c r="C1495" s="19"/>
      <c r="D1495" s="19"/>
      <c r="E1495" s="19"/>
      <c r="F1495" s="61"/>
      <c r="G1495" s="62"/>
      <c r="H1495" s="62"/>
      <c r="I1495" s="62"/>
      <c r="J1495" s="62"/>
      <c r="K1495" s="19"/>
      <c r="L1495" s="19"/>
      <c r="M1495" s="19"/>
      <c r="N1495" s="19"/>
    </row>
    <row r="1496" spans="1:14" s="6" customFormat="1">
      <c r="A1496" s="19"/>
      <c r="B1496" s="7" t="s">
        <v>1933</v>
      </c>
      <c r="C1496" s="7"/>
      <c r="D1496" s="7"/>
      <c r="E1496" s="7"/>
      <c r="F1496" s="65"/>
      <c r="G1496" s="66"/>
      <c r="H1496" s="66"/>
      <c r="I1496" s="66"/>
      <c r="J1496" s="66"/>
      <c r="K1496" s="15"/>
      <c r="L1496" s="19"/>
      <c r="M1496" s="19"/>
      <c r="N1496" s="19"/>
    </row>
    <row r="1497" spans="1:14" s="6" customFormat="1">
      <c r="A1497" s="19"/>
      <c r="B1497" s="15"/>
      <c r="C1497" s="15"/>
      <c r="D1497" s="15"/>
      <c r="E1497" s="15"/>
      <c r="F1497" s="250"/>
      <c r="G1497" s="17"/>
      <c r="H1497" s="17"/>
      <c r="I1497" s="17"/>
      <c r="J1497" s="17"/>
      <c r="K1497" s="19"/>
      <c r="L1497" s="19"/>
      <c r="M1497" s="19"/>
      <c r="N1497" s="19"/>
    </row>
    <row r="1498" spans="1:14" s="6" customFormat="1" ht="75">
      <c r="A1498" s="20" t="s">
        <v>8</v>
      </c>
      <c r="B1498" s="20" t="s">
        <v>9</v>
      </c>
      <c r="C1498" s="20" t="s">
        <v>10</v>
      </c>
      <c r="D1498" s="21" t="s">
        <v>11</v>
      </c>
      <c r="E1498" s="20" t="s">
        <v>12</v>
      </c>
      <c r="F1498" s="22" t="s">
        <v>13</v>
      </c>
      <c r="G1498" s="23" t="s">
        <v>14</v>
      </c>
      <c r="H1498" s="23" t="s">
        <v>15</v>
      </c>
      <c r="I1498" s="23" t="s">
        <v>16</v>
      </c>
      <c r="J1498" s="24" t="s">
        <v>17</v>
      </c>
      <c r="K1498" s="20" t="s">
        <v>18</v>
      </c>
      <c r="L1498" s="20" t="s">
        <v>19</v>
      </c>
      <c r="M1498" s="20" t="s">
        <v>20</v>
      </c>
      <c r="N1498" s="25" t="s">
        <v>21</v>
      </c>
    </row>
    <row r="1499" spans="1:14" s="33" customFormat="1" ht="60.75" thickBot="1">
      <c r="A1499" s="26">
        <v>1</v>
      </c>
      <c r="B1499" s="26" t="s">
        <v>1934</v>
      </c>
      <c r="C1499" s="19" t="s">
        <v>1935</v>
      </c>
      <c r="D1499" s="26" t="s">
        <v>24</v>
      </c>
      <c r="E1499" s="26" t="s">
        <v>427</v>
      </c>
      <c r="F1499" s="27">
        <v>1</v>
      </c>
      <c r="G1499" s="28">
        <v>9000</v>
      </c>
      <c r="H1499" s="29">
        <f t="shared" ref="H1499" si="96">F1499*G1499</f>
        <v>9000</v>
      </c>
      <c r="I1499" s="29">
        <f t="shared" ref="I1499" si="97">H1499*1.19</f>
        <v>10710</v>
      </c>
      <c r="J1499" s="30">
        <f>H1499/4.98</f>
        <v>1807.2289156626505</v>
      </c>
      <c r="K1499" s="31" t="s">
        <v>26</v>
      </c>
      <c r="L1499" s="32" t="s">
        <v>27</v>
      </c>
      <c r="M1499" s="32" t="s">
        <v>1936</v>
      </c>
      <c r="N1499" s="26" t="s">
        <v>29</v>
      </c>
    </row>
    <row r="1500" spans="1:14" s="6" customFormat="1" ht="15.75" thickBot="1">
      <c r="A1500" s="37"/>
      <c r="B1500" s="178" t="s">
        <v>1937</v>
      </c>
      <c r="C1500" s="210"/>
      <c r="D1500" s="210"/>
      <c r="E1500" s="210"/>
      <c r="F1500" s="249"/>
      <c r="G1500" s="212"/>
      <c r="H1500" s="212">
        <f>SUM(H1498:H1499)</f>
        <v>9000</v>
      </c>
      <c r="I1500" s="212">
        <f>SUM(I1499:I1499)</f>
        <v>10710</v>
      </c>
      <c r="J1500" s="182">
        <f>SUM(J1499)</f>
        <v>1807.2289156626505</v>
      </c>
      <c r="K1500" s="19"/>
      <c r="L1500" s="19"/>
      <c r="M1500" s="19"/>
      <c r="N1500" s="19"/>
    </row>
    <row r="1501" spans="1:14" s="6" customFormat="1">
      <c r="A1501" s="19"/>
      <c r="B1501" s="19"/>
      <c r="C1501" s="2"/>
      <c r="D1501" s="19"/>
      <c r="E1501" s="19"/>
      <c r="F1501" s="251"/>
      <c r="G1501" s="62"/>
      <c r="H1501" s="62"/>
      <c r="I1501" s="62"/>
      <c r="J1501" s="62"/>
      <c r="K1501" s="19"/>
      <c r="L1501" s="19"/>
      <c r="M1501" s="19"/>
      <c r="N1501" s="19"/>
    </row>
    <row r="1502" spans="1:14" s="6" customFormat="1">
      <c r="A1502" s="19"/>
      <c r="B1502" s="19"/>
      <c r="C1502" s="2"/>
      <c r="D1502" s="19"/>
      <c r="E1502" s="19"/>
      <c r="F1502" s="251"/>
      <c r="G1502" s="62"/>
      <c r="H1502" s="62"/>
      <c r="I1502" s="62"/>
      <c r="J1502" s="62"/>
      <c r="K1502" s="19"/>
      <c r="L1502" s="19"/>
      <c r="M1502" s="19"/>
      <c r="N1502" s="19"/>
    </row>
    <row r="1503" spans="1:14" s="6" customFormat="1">
      <c r="A1503" s="19"/>
      <c r="B1503" s="19"/>
      <c r="C1503" s="2"/>
      <c r="D1503" s="19"/>
      <c r="E1503" s="19"/>
      <c r="F1503" s="251"/>
      <c r="G1503" s="62"/>
      <c r="H1503" s="62"/>
      <c r="I1503" s="62"/>
      <c r="J1503" s="62"/>
      <c r="K1503" s="19"/>
      <c r="L1503" s="19"/>
      <c r="M1503" s="19"/>
      <c r="N1503" s="19"/>
    </row>
    <row r="1504" spans="1:14" s="6" customFormat="1">
      <c r="A1504" s="195"/>
      <c r="B1504" s="7" t="s">
        <v>6</v>
      </c>
      <c r="C1504" s="19"/>
      <c r="D1504" s="19"/>
      <c r="E1504" s="19"/>
      <c r="F1504" s="61"/>
      <c r="G1504" s="62"/>
      <c r="H1504" s="62"/>
      <c r="I1504" s="62"/>
      <c r="J1504" s="62"/>
      <c r="K1504" s="19"/>
      <c r="L1504" s="19"/>
      <c r="M1504" s="19"/>
      <c r="N1504" s="19"/>
    </row>
    <row r="1505" spans="1:14" s="6" customFormat="1">
      <c r="A1505" s="19"/>
      <c r="B1505" s="7" t="s">
        <v>1938</v>
      </c>
      <c r="C1505" s="7"/>
      <c r="D1505" s="7"/>
      <c r="E1505" s="7"/>
      <c r="F1505" s="65"/>
      <c r="G1505" s="66"/>
      <c r="H1505" s="66"/>
      <c r="I1505" s="66"/>
      <c r="J1505" s="66"/>
      <c r="K1505" s="15"/>
      <c r="L1505" s="19"/>
      <c r="M1505" s="19"/>
      <c r="N1505" s="19"/>
    </row>
    <row r="1506" spans="1:14" s="6" customFormat="1">
      <c r="A1506" s="19"/>
      <c r="B1506" s="19"/>
      <c r="C1506" s="2"/>
      <c r="D1506" s="19"/>
      <c r="E1506" s="19"/>
      <c r="F1506" s="251"/>
      <c r="G1506" s="62"/>
      <c r="H1506" s="62"/>
      <c r="I1506" s="62"/>
      <c r="J1506" s="62"/>
      <c r="K1506" s="19"/>
      <c r="L1506" s="19"/>
      <c r="M1506" s="19"/>
      <c r="N1506" s="19"/>
    </row>
    <row r="1507" spans="1:14" s="6" customFormat="1" ht="41.25" customHeight="1">
      <c r="A1507" s="252" t="s">
        <v>1939</v>
      </c>
      <c r="B1507" s="253" t="s">
        <v>1940</v>
      </c>
      <c r="C1507" s="254" t="s">
        <v>1941</v>
      </c>
      <c r="D1507" s="255" t="s">
        <v>11</v>
      </c>
      <c r="E1507" s="185" t="s">
        <v>12</v>
      </c>
      <c r="F1507" s="186" t="s">
        <v>13</v>
      </c>
      <c r="G1507" s="187" t="s">
        <v>14</v>
      </c>
      <c r="H1507" s="187" t="s">
        <v>15</v>
      </c>
      <c r="I1507" s="187" t="s">
        <v>16</v>
      </c>
      <c r="J1507" s="188" t="s">
        <v>17</v>
      </c>
      <c r="K1507" s="185" t="s">
        <v>18</v>
      </c>
      <c r="L1507" s="185" t="s">
        <v>19</v>
      </c>
      <c r="M1507" s="185" t="s">
        <v>20</v>
      </c>
      <c r="N1507" s="69" t="s">
        <v>21</v>
      </c>
    </row>
    <row r="1508" spans="1:14" s="36" customFormat="1" ht="60">
      <c r="A1508" s="165">
        <v>1</v>
      </c>
      <c r="B1508" s="73" t="s">
        <v>1942</v>
      </c>
      <c r="C1508" s="73" t="s">
        <v>1943</v>
      </c>
      <c r="D1508" s="165"/>
      <c r="E1508" s="165"/>
      <c r="F1508" s="165">
        <v>1</v>
      </c>
      <c r="G1508" s="165">
        <v>25000</v>
      </c>
      <c r="H1508" s="43">
        <f t="shared" ref="H1508:H1509" si="98">F1508*G1508</f>
        <v>25000</v>
      </c>
      <c r="I1508" s="165">
        <f>H1508*1.19</f>
        <v>29750</v>
      </c>
      <c r="J1508" s="51">
        <f>H1508/4.98</f>
        <v>5020.0803212851397</v>
      </c>
      <c r="K1508" s="31" t="s">
        <v>26</v>
      </c>
      <c r="L1508" s="25" t="s">
        <v>27</v>
      </c>
      <c r="M1508" s="25" t="s">
        <v>1936</v>
      </c>
      <c r="N1508" s="31" t="s">
        <v>29</v>
      </c>
    </row>
    <row r="1509" spans="1:14" s="36" customFormat="1" ht="15.75" thickBot="1">
      <c r="A1509" s="165">
        <v>2</v>
      </c>
      <c r="B1509" s="236" t="s">
        <v>1944</v>
      </c>
      <c r="C1509" s="236" t="s">
        <v>1943</v>
      </c>
      <c r="D1509" s="176"/>
      <c r="E1509" s="176"/>
      <c r="F1509" s="176">
        <v>5</v>
      </c>
      <c r="G1509" s="176">
        <v>500</v>
      </c>
      <c r="H1509" s="44">
        <f t="shared" si="98"/>
        <v>2500</v>
      </c>
      <c r="I1509" s="176">
        <f>H1509*1.19</f>
        <v>2975</v>
      </c>
      <c r="J1509" s="71">
        <f>H1509/4.98</f>
        <v>502.008032128514</v>
      </c>
      <c r="K1509" s="31" t="s">
        <v>26</v>
      </c>
      <c r="L1509" s="25"/>
      <c r="M1509" s="25"/>
      <c r="N1509" s="31"/>
    </row>
    <row r="1510" spans="1:14" s="262" customFormat="1" ht="15.75" thickBot="1">
      <c r="A1510" s="256"/>
      <c r="B1510" s="257" t="s">
        <v>1945</v>
      </c>
      <c r="C1510" s="258"/>
      <c r="D1510" s="258"/>
      <c r="E1510" s="258"/>
      <c r="F1510" s="258"/>
      <c r="G1510" s="259">
        <f>SUM(G1508)</f>
        <v>25000</v>
      </c>
      <c r="H1510" s="260">
        <f>SUM(H1508:H1509)</f>
        <v>27500</v>
      </c>
      <c r="I1510" s="259">
        <f>SUM(I1508:I1509)</f>
        <v>32725</v>
      </c>
      <c r="J1510" s="261">
        <f>SUM(J1508:J1509)</f>
        <v>5522.0883534136537</v>
      </c>
      <c r="L1510" s="194"/>
      <c r="M1510" s="194"/>
      <c r="N1510" s="194"/>
    </row>
    <row r="1511" spans="1:14" s="6" customFormat="1">
      <c r="A1511" s="19"/>
      <c r="B1511" s="19"/>
      <c r="C1511" s="2"/>
      <c r="D1511" s="19"/>
      <c r="E1511" s="19"/>
      <c r="F1511" s="251"/>
      <c r="G1511" s="62"/>
      <c r="H1511" s="62"/>
      <c r="I1511" s="62"/>
      <c r="J1511" s="62"/>
      <c r="K1511" s="19"/>
      <c r="L1511" s="19"/>
      <c r="M1511" s="19"/>
      <c r="N1511" s="19"/>
    </row>
    <row r="1512" spans="1:14" s="6" customFormat="1">
      <c r="A1512" s="19"/>
      <c r="B1512" s="19"/>
      <c r="C1512" s="2"/>
      <c r="D1512" s="19"/>
      <c r="E1512" s="19"/>
      <c r="F1512" s="251"/>
      <c r="G1512" s="62"/>
      <c r="H1512" s="62"/>
      <c r="I1512" s="62"/>
      <c r="J1512" s="62"/>
      <c r="K1512" s="19"/>
      <c r="L1512" s="19"/>
      <c r="M1512" s="19"/>
      <c r="N1512" s="19"/>
    </row>
    <row r="1513" spans="1:14" s="6" customFormat="1">
      <c r="A1513" s="195"/>
      <c r="B1513" s="7" t="s">
        <v>6</v>
      </c>
      <c r="C1513" s="19"/>
      <c r="D1513" s="19"/>
      <c r="E1513" s="19"/>
      <c r="F1513" s="61"/>
      <c r="G1513" s="62"/>
      <c r="H1513" s="62"/>
      <c r="I1513" s="62"/>
      <c r="J1513" s="62"/>
      <c r="K1513" s="19"/>
      <c r="L1513" s="19"/>
      <c r="M1513" s="19"/>
      <c r="N1513" s="19"/>
    </row>
    <row r="1514" spans="1:14" s="6" customFormat="1">
      <c r="A1514" s="19"/>
      <c r="B1514" s="7" t="s">
        <v>1946</v>
      </c>
      <c r="C1514" s="7"/>
      <c r="D1514" s="7"/>
      <c r="E1514" s="7"/>
      <c r="F1514" s="65"/>
      <c r="G1514" s="66"/>
      <c r="H1514" s="66"/>
      <c r="I1514" s="66"/>
      <c r="J1514" s="66"/>
      <c r="K1514" s="15"/>
      <c r="L1514" s="19"/>
      <c r="M1514" s="19"/>
      <c r="N1514" s="19"/>
    </row>
    <row r="1515" spans="1:14" s="6" customFormat="1" ht="75">
      <c r="A1515" s="20" t="s">
        <v>8</v>
      </c>
      <c r="B1515" s="20" t="s">
        <v>1947</v>
      </c>
      <c r="C1515" s="20" t="s">
        <v>10</v>
      </c>
      <c r="D1515" s="20" t="s">
        <v>11</v>
      </c>
      <c r="E1515" s="20" t="s">
        <v>1948</v>
      </c>
      <c r="F1515" s="22" t="s">
        <v>13</v>
      </c>
      <c r="G1515" s="23" t="s">
        <v>14</v>
      </c>
      <c r="H1515" s="23" t="s">
        <v>15</v>
      </c>
      <c r="I1515" s="23" t="s">
        <v>16</v>
      </c>
      <c r="J1515" s="23" t="s">
        <v>17</v>
      </c>
      <c r="K1515" s="20" t="s">
        <v>18</v>
      </c>
      <c r="L1515" s="20" t="s">
        <v>19</v>
      </c>
      <c r="M1515" s="20" t="s">
        <v>20</v>
      </c>
      <c r="N1515" s="25" t="s">
        <v>21</v>
      </c>
    </row>
    <row r="1516" spans="1:14" s="68" customFormat="1" ht="60">
      <c r="A1516" s="302">
        <v>1</v>
      </c>
      <c r="B1516" s="302" t="s">
        <v>1949</v>
      </c>
      <c r="C1516" s="302" t="s">
        <v>1950</v>
      </c>
      <c r="D1516" s="302" t="s">
        <v>24</v>
      </c>
      <c r="E1516" s="302" t="s">
        <v>39</v>
      </c>
      <c r="F1516" s="302">
        <v>200</v>
      </c>
      <c r="G1516" s="302">
        <v>2.5</v>
      </c>
      <c r="H1516" s="302">
        <f>F1516*G1516</f>
        <v>500</v>
      </c>
      <c r="I1516" s="302">
        <f>H1516*1.19</f>
        <v>595</v>
      </c>
      <c r="J1516" s="302">
        <f>H1516/4.98</f>
        <v>100.40160642570281</v>
      </c>
      <c r="K1516" s="73" t="s">
        <v>1951</v>
      </c>
      <c r="L1516" s="303" t="s">
        <v>27</v>
      </c>
      <c r="M1516" s="303" t="s">
        <v>1936</v>
      </c>
      <c r="N1516" s="304" t="s">
        <v>29</v>
      </c>
    </row>
    <row r="1517" spans="1:14" s="68" customFormat="1">
      <c r="A1517" s="302">
        <v>2</v>
      </c>
      <c r="B1517" s="302" t="s">
        <v>1952</v>
      </c>
      <c r="C1517" s="302" t="s">
        <v>160</v>
      </c>
      <c r="D1517" s="302" t="s">
        <v>24</v>
      </c>
      <c r="E1517" s="302" t="s">
        <v>39</v>
      </c>
      <c r="F1517" s="302">
        <v>200</v>
      </c>
      <c r="G1517" s="302">
        <v>9</v>
      </c>
      <c r="H1517" s="302">
        <f t="shared" ref="H1517:H1518" si="99">F1517*G1517</f>
        <v>1800</v>
      </c>
      <c r="I1517" s="302">
        <f t="shared" ref="I1517:I1518" si="100">H1517*1.19</f>
        <v>2142</v>
      </c>
      <c r="J1517" s="302">
        <f t="shared" ref="J1517:J1518" si="101">H1517/4.98</f>
        <v>361.4457831325301</v>
      </c>
      <c r="K1517" s="73" t="s">
        <v>1951</v>
      </c>
      <c r="L1517" s="189"/>
      <c r="M1517" s="189"/>
      <c r="N1517" s="189"/>
    </row>
    <row r="1518" spans="1:14" s="68" customFormat="1" ht="30.75" thickBot="1">
      <c r="A1518" s="302">
        <v>3</v>
      </c>
      <c r="B1518" s="253" t="s">
        <v>1953</v>
      </c>
      <c r="C1518" s="236" t="s">
        <v>1954</v>
      </c>
      <c r="D1518" s="253" t="s">
        <v>24</v>
      </c>
      <c r="E1518" s="253" t="s">
        <v>39</v>
      </c>
      <c r="F1518" s="253">
        <v>100</v>
      </c>
      <c r="G1518" s="253">
        <v>7</v>
      </c>
      <c r="H1518" s="253">
        <f t="shared" si="99"/>
        <v>700</v>
      </c>
      <c r="I1518" s="253">
        <f t="shared" si="100"/>
        <v>833</v>
      </c>
      <c r="J1518" s="302">
        <f t="shared" si="101"/>
        <v>140.56224899598394</v>
      </c>
      <c r="K1518" s="73" t="s">
        <v>1951</v>
      </c>
      <c r="L1518" s="189"/>
      <c r="M1518" s="189"/>
      <c r="N1518" s="189"/>
    </row>
    <row r="1519" spans="1:14" s="68" customFormat="1" ht="30" thickBot="1">
      <c r="A1519" s="305"/>
      <c r="B1519" s="306" t="s">
        <v>1955</v>
      </c>
      <c r="C1519" s="307"/>
      <c r="D1519" s="307"/>
      <c r="E1519" s="307"/>
      <c r="F1519" s="307"/>
      <c r="G1519" s="307"/>
      <c r="H1519" s="307">
        <f>SUM(H1516:H1518)</f>
        <v>3000</v>
      </c>
      <c r="I1519" s="307">
        <f>SUM(I1516:I1518)</f>
        <v>3570</v>
      </c>
      <c r="J1519" s="308">
        <f>SUM(J1516:J1518)</f>
        <v>602.40963855421683</v>
      </c>
      <c r="K1519" s="309"/>
      <c r="L1519" s="194"/>
      <c r="M1519" s="194"/>
      <c r="N1519" s="194"/>
    </row>
    <row r="1520" spans="1:14" s="6" customFormat="1">
      <c r="A1520" s="19"/>
      <c r="B1520" s="19"/>
      <c r="C1520" s="2"/>
      <c r="D1520" s="19"/>
      <c r="E1520" s="19"/>
      <c r="F1520" s="251"/>
      <c r="G1520" s="62"/>
      <c r="H1520" s="62"/>
      <c r="I1520" s="62"/>
      <c r="J1520" s="62"/>
      <c r="K1520" s="19"/>
      <c r="L1520" s="19"/>
      <c r="M1520" s="19"/>
      <c r="N1520" s="19"/>
    </row>
    <row r="1521" spans="1:14" s="6" customFormat="1">
      <c r="A1521" s="195"/>
      <c r="B1521" s="7" t="s">
        <v>6</v>
      </c>
      <c r="C1521" s="19"/>
      <c r="D1521" s="19"/>
      <c r="E1521" s="19"/>
      <c r="F1521" s="61"/>
      <c r="G1521" s="62"/>
      <c r="H1521" s="62"/>
      <c r="I1521" s="62"/>
      <c r="J1521" s="62"/>
      <c r="K1521" s="19"/>
      <c r="L1521" s="19"/>
      <c r="M1521" s="19"/>
      <c r="N1521" s="19"/>
    </row>
    <row r="1522" spans="1:14" s="6" customFormat="1">
      <c r="A1522" s="19"/>
      <c r="B1522" s="7" t="s">
        <v>1956</v>
      </c>
      <c r="C1522" s="7"/>
      <c r="D1522" s="7"/>
      <c r="E1522" s="7"/>
      <c r="F1522" s="65"/>
      <c r="G1522" s="66"/>
      <c r="H1522" s="66"/>
      <c r="I1522" s="66"/>
      <c r="J1522" s="66"/>
      <c r="K1522" s="15"/>
      <c r="L1522" s="19"/>
      <c r="M1522" s="19"/>
      <c r="N1522" s="19"/>
    </row>
    <row r="1523" spans="1:14" s="6" customFormat="1">
      <c r="A1523" s="19"/>
      <c r="B1523" s="19"/>
      <c r="C1523" s="2"/>
      <c r="D1523" s="19"/>
      <c r="E1523" s="19"/>
      <c r="F1523" s="251"/>
      <c r="G1523" s="62"/>
      <c r="H1523" s="62"/>
      <c r="I1523" s="62"/>
      <c r="J1523" s="62"/>
      <c r="K1523" s="19"/>
      <c r="L1523" s="19"/>
      <c r="M1523" s="19"/>
      <c r="N1523" s="19"/>
    </row>
    <row r="1524" spans="1:14" s="6" customFormat="1" ht="75">
      <c r="A1524" s="20" t="s">
        <v>8</v>
      </c>
      <c r="B1524" s="20" t="s">
        <v>9</v>
      </c>
      <c r="C1524" s="20" t="s">
        <v>10</v>
      </c>
      <c r="D1524" s="21" t="s">
        <v>11</v>
      </c>
      <c r="E1524" s="20" t="s">
        <v>12</v>
      </c>
      <c r="F1524" s="22" t="s">
        <v>13</v>
      </c>
      <c r="G1524" s="23" t="s">
        <v>14</v>
      </c>
      <c r="H1524" s="23" t="s">
        <v>15</v>
      </c>
      <c r="I1524" s="23" t="s">
        <v>16</v>
      </c>
      <c r="J1524" s="24" t="s">
        <v>17</v>
      </c>
      <c r="K1524" s="20" t="s">
        <v>18</v>
      </c>
      <c r="L1524" s="20" t="s">
        <v>19</v>
      </c>
      <c r="M1524" s="20" t="s">
        <v>20</v>
      </c>
      <c r="N1524" s="25" t="s">
        <v>21</v>
      </c>
    </row>
    <row r="1525" spans="1:14" s="33" customFormat="1" ht="60.75" thickBot="1">
      <c r="A1525" s="26">
        <v>1</v>
      </c>
      <c r="B1525" s="26" t="s">
        <v>1934</v>
      </c>
      <c r="C1525" s="19" t="s">
        <v>1935</v>
      </c>
      <c r="D1525" s="26" t="s">
        <v>24</v>
      </c>
      <c r="E1525" s="26" t="s">
        <v>427</v>
      </c>
      <c r="F1525" s="27">
        <v>1</v>
      </c>
      <c r="G1525" s="28">
        <v>16000</v>
      </c>
      <c r="H1525" s="29">
        <f t="shared" ref="H1525" si="102">F1525*G1525</f>
        <v>16000</v>
      </c>
      <c r="I1525" s="29">
        <f t="shared" ref="I1525" si="103">H1525*1.19</f>
        <v>19040</v>
      </c>
      <c r="J1525" s="30">
        <f>H1525/4.98</f>
        <v>3212.8514056224899</v>
      </c>
      <c r="K1525" s="31" t="s">
        <v>26</v>
      </c>
      <c r="L1525" s="32" t="s">
        <v>27</v>
      </c>
      <c r="M1525" s="32" t="s">
        <v>1936</v>
      </c>
      <c r="N1525" s="26" t="s">
        <v>29</v>
      </c>
    </row>
    <row r="1526" spans="1:14" s="6" customFormat="1" ht="15.75" thickBot="1">
      <c r="A1526" s="37"/>
      <c r="B1526" s="178" t="s">
        <v>1957</v>
      </c>
      <c r="C1526" s="210"/>
      <c r="D1526" s="210"/>
      <c r="E1526" s="210"/>
      <c r="F1526" s="249"/>
      <c r="G1526" s="212"/>
      <c r="H1526" s="212">
        <f>SUM(H1524:H1525)</f>
        <v>16000</v>
      </c>
      <c r="I1526" s="212">
        <f>SUM(I1525)</f>
        <v>19040</v>
      </c>
      <c r="J1526" s="182">
        <f>SUM(J1525)</f>
        <v>3212.8514056224899</v>
      </c>
      <c r="K1526" s="19"/>
      <c r="L1526" s="19"/>
      <c r="M1526" s="19"/>
      <c r="N1526" s="19"/>
    </row>
    <row r="1527" spans="1:14" s="6" customFormat="1">
      <c r="A1527" s="19"/>
      <c r="B1527" s="15"/>
      <c r="C1527" s="15"/>
      <c r="D1527" s="15"/>
      <c r="E1527" s="15"/>
      <c r="F1527" s="250"/>
      <c r="G1527" s="17"/>
      <c r="H1527" s="17"/>
      <c r="I1527" s="17"/>
      <c r="J1527" s="17"/>
      <c r="K1527" s="19"/>
      <c r="L1527" s="19"/>
      <c r="M1527" s="19"/>
      <c r="N1527" s="19"/>
    </row>
    <row r="1528" spans="1:14" s="6" customFormat="1">
      <c r="A1528" s="19"/>
      <c r="B1528" s="15"/>
      <c r="C1528" s="15"/>
      <c r="D1528" s="15"/>
      <c r="E1528" s="15"/>
      <c r="F1528" s="250"/>
      <c r="G1528" s="17"/>
      <c r="H1528" s="17"/>
      <c r="I1528" s="17"/>
      <c r="J1528" s="17"/>
      <c r="K1528" s="19"/>
      <c r="L1528" s="19"/>
      <c r="M1528" s="19"/>
      <c r="N1528" s="19"/>
    </row>
    <row r="1529" spans="1:14" s="6" customFormat="1">
      <c r="A1529" s="19"/>
      <c r="B1529" s="15"/>
      <c r="C1529" s="15"/>
      <c r="D1529" s="15"/>
      <c r="E1529" s="15"/>
      <c r="F1529" s="250"/>
      <c r="G1529" s="17"/>
      <c r="H1529" s="17"/>
      <c r="I1529" s="17"/>
      <c r="J1529" s="17"/>
      <c r="K1529" s="19"/>
      <c r="L1529" s="19"/>
      <c r="M1529" s="19"/>
      <c r="N1529" s="19"/>
    </row>
    <row r="1530" spans="1:14" s="33" customFormat="1">
      <c r="A1530" s="19"/>
      <c r="B1530" s="7" t="s">
        <v>6</v>
      </c>
      <c r="C1530" s="2"/>
      <c r="D1530" s="263"/>
      <c r="E1530" s="263"/>
      <c r="F1530" s="264"/>
      <c r="G1530" s="265"/>
      <c r="H1530" s="265"/>
      <c r="I1530" s="62"/>
      <c r="J1530" s="62"/>
      <c r="K1530" s="19"/>
      <c r="L1530" s="19"/>
      <c r="M1530" s="19"/>
      <c r="N1530" s="19"/>
    </row>
    <row r="1531" spans="1:14" s="33" customFormat="1">
      <c r="A1531" s="19"/>
      <c r="B1531" s="7" t="s">
        <v>1958</v>
      </c>
      <c r="C1531" s="2"/>
      <c r="D1531" s="263"/>
      <c r="E1531" s="266"/>
      <c r="F1531" s="264"/>
      <c r="G1531" s="265"/>
      <c r="H1531" s="265"/>
      <c r="I1531" s="62"/>
      <c r="J1531" s="62"/>
      <c r="K1531" s="19"/>
      <c r="L1531" s="19"/>
      <c r="M1531" s="19"/>
      <c r="N1531" s="19"/>
    </row>
    <row r="1532" spans="1:14" s="6" customFormat="1">
      <c r="A1532" s="19"/>
      <c r="B1532" s="7"/>
      <c r="C1532" s="2"/>
      <c r="D1532" s="311"/>
      <c r="E1532" s="267"/>
      <c r="F1532" s="268"/>
      <c r="G1532" s="269"/>
      <c r="H1532" s="269"/>
      <c r="I1532" s="62"/>
      <c r="J1532" s="62"/>
      <c r="K1532" s="19"/>
      <c r="L1532" s="19"/>
      <c r="M1532" s="19"/>
      <c r="N1532" s="19"/>
    </row>
    <row r="1533" spans="1:14" s="6" customFormat="1" ht="75">
      <c r="A1533" s="20" t="s">
        <v>8</v>
      </c>
      <c r="B1533" s="20" t="s">
        <v>9</v>
      </c>
      <c r="C1533" s="20" t="s">
        <v>10</v>
      </c>
      <c r="D1533" s="21" t="s">
        <v>11</v>
      </c>
      <c r="E1533" s="20" t="s">
        <v>12</v>
      </c>
      <c r="F1533" s="22" t="s">
        <v>13</v>
      </c>
      <c r="G1533" s="23" t="s">
        <v>14</v>
      </c>
      <c r="H1533" s="23" t="s">
        <v>15</v>
      </c>
      <c r="I1533" s="23" t="s">
        <v>16</v>
      </c>
      <c r="J1533" s="24" t="s">
        <v>17</v>
      </c>
      <c r="K1533" s="20" t="s">
        <v>18</v>
      </c>
      <c r="L1533" s="20" t="s">
        <v>19</v>
      </c>
      <c r="M1533" s="20" t="s">
        <v>20</v>
      </c>
      <c r="N1533" s="25" t="s">
        <v>21</v>
      </c>
    </row>
    <row r="1534" spans="1:14" s="33" customFormat="1" ht="60">
      <c r="A1534" s="20">
        <v>1</v>
      </c>
      <c r="B1534" s="20" t="s">
        <v>1959</v>
      </c>
      <c r="C1534" s="25" t="s">
        <v>1960</v>
      </c>
      <c r="D1534" s="270" t="s">
        <v>1961</v>
      </c>
      <c r="E1534" s="25" t="s">
        <v>39</v>
      </c>
      <c r="F1534" s="271">
        <v>1</v>
      </c>
      <c r="G1534" s="272">
        <v>4000</v>
      </c>
      <c r="H1534" s="43">
        <f t="shared" ref="H1534:H1540" si="104">F1534*G1534</f>
        <v>4000</v>
      </c>
      <c r="I1534" s="43">
        <f t="shared" ref="I1534:I1540" si="105">H1534*1.19</f>
        <v>4760</v>
      </c>
      <c r="J1534" s="51">
        <f>H1534/4.98</f>
        <v>803.21285140562247</v>
      </c>
      <c r="K1534" s="25" t="s">
        <v>26</v>
      </c>
      <c r="L1534" s="32" t="s">
        <v>27</v>
      </c>
      <c r="M1534" s="32" t="s">
        <v>1936</v>
      </c>
      <c r="N1534" s="26" t="s">
        <v>29</v>
      </c>
    </row>
    <row r="1535" spans="1:14" s="33" customFormat="1">
      <c r="A1535" s="31">
        <v>2</v>
      </c>
      <c r="B1535" s="31" t="s">
        <v>1962</v>
      </c>
      <c r="C1535" s="36" t="s">
        <v>1963</v>
      </c>
      <c r="D1535" s="270" t="s">
        <v>1961</v>
      </c>
      <c r="E1535" s="31" t="s">
        <v>427</v>
      </c>
      <c r="F1535" s="34">
        <v>1</v>
      </c>
      <c r="G1535" s="35">
        <v>750</v>
      </c>
      <c r="H1535" s="43">
        <f t="shared" si="104"/>
        <v>750</v>
      </c>
      <c r="I1535" s="43">
        <f t="shared" si="105"/>
        <v>892.5</v>
      </c>
      <c r="J1535" s="51">
        <f t="shared" ref="J1535:J1540" si="106">H1535/4.98</f>
        <v>150.60240963855421</v>
      </c>
      <c r="K1535" s="31" t="s">
        <v>26</v>
      </c>
      <c r="L1535" s="25"/>
      <c r="M1535" s="25"/>
      <c r="N1535" s="31"/>
    </row>
    <row r="1536" spans="1:14" s="33" customFormat="1">
      <c r="A1536" s="37">
        <v>3</v>
      </c>
      <c r="B1536" s="37" t="s">
        <v>1964</v>
      </c>
      <c r="C1536" s="37" t="s">
        <v>1963</v>
      </c>
      <c r="D1536" s="273" t="s">
        <v>1961</v>
      </c>
      <c r="E1536" s="37" t="s">
        <v>427</v>
      </c>
      <c r="F1536" s="40">
        <v>1</v>
      </c>
      <c r="G1536" s="41">
        <v>870</v>
      </c>
      <c r="H1536" s="44">
        <f t="shared" si="104"/>
        <v>870</v>
      </c>
      <c r="I1536" s="44">
        <f t="shared" si="105"/>
        <v>1035.3</v>
      </c>
      <c r="J1536" s="71">
        <f t="shared" si="106"/>
        <v>174.69879518072287</v>
      </c>
      <c r="K1536" s="37" t="s">
        <v>1965</v>
      </c>
      <c r="L1536" s="69"/>
      <c r="M1536" s="69"/>
      <c r="N1536" s="37"/>
    </row>
    <row r="1537" spans="1:14" s="36" customFormat="1">
      <c r="A1537" s="31">
        <v>4</v>
      </c>
      <c r="B1537" s="31" t="s">
        <v>1966</v>
      </c>
      <c r="C1537" s="31" t="s">
        <v>1963</v>
      </c>
      <c r="D1537" s="270" t="s">
        <v>1961</v>
      </c>
      <c r="E1537" s="31" t="s">
        <v>427</v>
      </c>
      <c r="F1537" s="34">
        <v>1</v>
      </c>
      <c r="G1537" s="35">
        <v>800</v>
      </c>
      <c r="H1537" s="43">
        <f t="shared" si="104"/>
        <v>800</v>
      </c>
      <c r="I1537" s="43">
        <f t="shared" si="105"/>
        <v>952</v>
      </c>
      <c r="J1537" s="51">
        <f t="shared" si="106"/>
        <v>160.64257028112448</v>
      </c>
      <c r="K1537" s="37" t="s">
        <v>1965</v>
      </c>
      <c r="L1537" s="25"/>
      <c r="M1537" s="25"/>
      <c r="N1537" s="31"/>
    </row>
    <row r="1538" spans="1:14" s="36" customFormat="1">
      <c r="A1538" s="31">
        <v>5</v>
      </c>
      <c r="B1538" s="31" t="s">
        <v>1967</v>
      </c>
      <c r="C1538" s="31" t="s">
        <v>1963</v>
      </c>
      <c r="D1538" s="270" t="s">
        <v>1961</v>
      </c>
      <c r="E1538" s="31" t="s">
        <v>427</v>
      </c>
      <c r="F1538" s="34">
        <v>1</v>
      </c>
      <c r="G1538" s="35">
        <v>650</v>
      </c>
      <c r="H1538" s="43">
        <f t="shared" si="104"/>
        <v>650</v>
      </c>
      <c r="I1538" s="43">
        <f t="shared" si="105"/>
        <v>773.5</v>
      </c>
      <c r="J1538" s="51">
        <f t="shared" si="106"/>
        <v>130.52208835341364</v>
      </c>
      <c r="K1538" s="37" t="s">
        <v>1965</v>
      </c>
      <c r="L1538" s="25"/>
      <c r="M1538" s="25"/>
      <c r="N1538" s="31"/>
    </row>
    <row r="1539" spans="1:14" s="36" customFormat="1">
      <c r="A1539" s="31">
        <v>6</v>
      </c>
      <c r="B1539" s="31" t="s">
        <v>1968</v>
      </c>
      <c r="C1539" s="31" t="s">
        <v>1963</v>
      </c>
      <c r="D1539" s="270" t="s">
        <v>1961</v>
      </c>
      <c r="E1539" s="31" t="s">
        <v>427</v>
      </c>
      <c r="F1539" s="34">
        <v>1</v>
      </c>
      <c r="G1539" s="35">
        <v>900</v>
      </c>
      <c r="H1539" s="43">
        <f t="shared" si="104"/>
        <v>900</v>
      </c>
      <c r="I1539" s="43">
        <f t="shared" si="105"/>
        <v>1071</v>
      </c>
      <c r="J1539" s="51">
        <f t="shared" si="106"/>
        <v>180.72289156626505</v>
      </c>
      <c r="K1539" s="37" t="s">
        <v>1965</v>
      </c>
      <c r="L1539" s="25"/>
      <c r="M1539" s="25"/>
      <c r="N1539" s="31"/>
    </row>
    <row r="1540" spans="1:14" s="36" customFormat="1" ht="15.75" thickBot="1">
      <c r="A1540" s="31">
        <v>7</v>
      </c>
      <c r="B1540" s="37" t="s">
        <v>1969</v>
      </c>
      <c r="C1540" s="37" t="s">
        <v>1963</v>
      </c>
      <c r="D1540" s="273" t="s">
        <v>1961</v>
      </c>
      <c r="E1540" s="37" t="s">
        <v>427</v>
      </c>
      <c r="F1540" s="40">
        <v>1</v>
      </c>
      <c r="G1540" s="41">
        <v>900</v>
      </c>
      <c r="H1540" s="44">
        <f t="shared" si="104"/>
        <v>900</v>
      </c>
      <c r="I1540" s="44">
        <f t="shared" si="105"/>
        <v>1071</v>
      </c>
      <c r="J1540" s="71">
        <f t="shared" si="106"/>
        <v>180.72289156626505</v>
      </c>
      <c r="K1540" s="31" t="s">
        <v>1965</v>
      </c>
      <c r="L1540" s="25"/>
      <c r="M1540" s="25"/>
      <c r="N1540" s="31"/>
    </row>
    <row r="1541" spans="1:14" s="6" customFormat="1" ht="15.75" thickBot="1">
      <c r="A1541" s="39"/>
      <c r="B1541" s="178" t="s">
        <v>1970</v>
      </c>
      <c r="C1541" s="210"/>
      <c r="D1541" s="210"/>
      <c r="E1541" s="210"/>
      <c r="F1541" s="249"/>
      <c r="G1541" s="212"/>
      <c r="H1541" s="212">
        <f>SUM(H1534:H1540)</f>
        <v>8870</v>
      </c>
      <c r="I1541" s="212">
        <f>SUM(I1534:I1540)</f>
        <v>10555.3</v>
      </c>
      <c r="J1541" s="182">
        <f>SUM(J1534:J1540)</f>
        <v>1781.1244979919675</v>
      </c>
      <c r="K1541" s="19"/>
      <c r="L1541" s="19"/>
      <c r="M1541" s="19"/>
      <c r="N1541" s="19"/>
    </row>
    <row r="1542" spans="1:14" s="6" customFormat="1">
      <c r="A1542" s="37"/>
      <c r="B1542" s="19"/>
      <c r="C1542" s="2"/>
      <c r="D1542" s="19"/>
      <c r="E1542" s="19"/>
      <c r="F1542" s="251"/>
      <c r="G1542" s="62"/>
      <c r="H1542" s="62"/>
      <c r="I1542" s="62"/>
      <c r="J1542" s="62"/>
      <c r="K1542" s="19"/>
      <c r="L1542" s="19"/>
      <c r="M1542" s="19"/>
      <c r="N1542" s="19"/>
    </row>
    <row r="1543" spans="1:14" s="33" customFormat="1">
      <c r="A1543" s="19"/>
      <c r="B1543" s="7" t="s">
        <v>6</v>
      </c>
      <c r="C1543" s="2"/>
      <c r="D1543" s="263"/>
      <c r="E1543" s="263"/>
      <c r="F1543" s="264"/>
      <c r="G1543" s="265"/>
      <c r="H1543" s="265"/>
      <c r="I1543" s="62"/>
      <c r="J1543" s="62"/>
      <c r="K1543" s="19"/>
      <c r="L1543" s="19"/>
      <c r="M1543" s="19"/>
      <c r="N1543" s="19"/>
    </row>
    <row r="1544" spans="1:14" s="33" customFormat="1">
      <c r="A1544" s="19"/>
      <c r="B1544" s="7" t="s">
        <v>1971</v>
      </c>
      <c r="C1544" s="2"/>
      <c r="D1544" s="263"/>
      <c r="E1544" s="266"/>
      <c r="F1544" s="264"/>
      <c r="G1544" s="265"/>
      <c r="H1544" s="265"/>
      <c r="I1544" s="62"/>
      <c r="J1544" s="62"/>
      <c r="K1544" s="19"/>
      <c r="L1544" s="19"/>
      <c r="M1544" s="19"/>
      <c r="N1544" s="19"/>
    </row>
    <row r="1545" spans="1:14" s="6" customFormat="1" ht="15.75">
      <c r="A1545" s="274"/>
      <c r="B1545" s="275"/>
      <c r="C1545" s="312"/>
      <c r="D1545" s="312"/>
      <c r="E1545" s="276"/>
      <c r="F1545" s="276"/>
      <c r="G1545" s="276"/>
      <c r="H1545" s="276"/>
      <c r="I1545" s="276"/>
      <c r="J1545" s="277"/>
      <c r="K1545"/>
      <c r="L1545" s="19"/>
      <c r="M1545" s="19"/>
      <c r="N1545" s="19"/>
    </row>
    <row r="1546" spans="1:14" s="6" customFormat="1" ht="75">
      <c r="A1546" s="20" t="s">
        <v>8</v>
      </c>
      <c r="B1546" s="20" t="s">
        <v>9</v>
      </c>
      <c r="C1546" s="20" t="s">
        <v>10</v>
      </c>
      <c r="D1546" s="21" t="s">
        <v>11</v>
      </c>
      <c r="E1546" s="20" t="s">
        <v>12</v>
      </c>
      <c r="F1546" s="22" t="s">
        <v>13</v>
      </c>
      <c r="G1546" s="23" t="s">
        <v>14</v>
      </c>
      <c r="H1546" s="23" t="s">
        <v>15</v>
      </c>
      <c r="I1546" s="23" t="s">
        <v>16</v>
      </c>
      <c r="J1546" s="24" t="s">
        <v>17</v>
      </c>
      <c r="K1546" s="20" t="s">
        <v>18</v>
      </c>
      <c r="L1546" s="20" t="s">
        <v>19</v>
      </c>
      <c r="M1546" s="20" t="s">
        <v>20</v>
      </c>
      <c r="N1546" s="25" t="s">
        <v>21</v>
      </c>
    </row>
    <row r="1547" spans="1:14" s="33" customFormat="1" ht="60.75" thickBot="1">
      <c r="A1547" s="26">
        <v>1</v>
      </c>
      <c r="B1547" s="26" t="s">
        <v>1972</v>
      </c>
      <c r="C1547" s="19" t="s">
        <v>1935</v>
      </c>
      <c r="D1547" s="26" t="s">
        <v>24</v>
      </c>
      <c r="E1547" s="26" t="s">
        <v>427</v>
      </c>
      <c r="F1547" s="27">
        <v>1</v>
      </c>
      <c r="G1547" s="28">
        <v>39000</v>
      </c>
      <c r="H1547" s="44">
        <f t="shared" ref="H1547" si="107">F1547*G1547</f>
        <v>39000</v>
      </c>
      <c r="I1547" s="44">
        <f t="shared" ref="I1547" si="108">H1547*1.19</f>
        <v>46410</v>
      </c>
      <c r="J1547" s="71">
        <f t="shared" ref="J1547" si="109">H1547/4.98</f>
        <v>7831.325301204819</v>
      </c>
      <c r="K1547" s="31" t="s">
        <v>26</v>
      </c>
      <c r="L1547" s="32" t="s">
        <v>27</v>
      </c>
      <c r="M1547" s="32" t="s">
        <v>1936</v>
      </c>
      <c r="N1547" s="26" t="s">
        <v>29</v>
      </c>
    </row>
    <row r="1548" spans="1:14" s="6" customFormat="1" ht="15.75" thickBot="1">
      <c r="A1548" s="37"/>
      <c r="B1548" s="178" t="s">
        <v>1973</v>
      </c>
      <c r="C1548" s="210"/>
      <c r="D1548" s="210"/>
      <c r="E1548" s="210"/>
      <c r="F1548" s="249"/>
      <c r="G1548" s="212"/>
      <c r="H1548" s="212">
        <f>SUM(H1546:H1547)</f>
        <v>39000</v>
      </c>
      <c r="I1548" s="212">
        <f>SUM(I1547:I1547)</f>
        <v>46410</v>
      </c>
      <c r="J1548" s="182">
        <f>SUM(J1547)</f>
        <v>7831.325301204819</v>
      </c>
      <c r="K1548" s="19"/>
      <c r="L1548" s="19"/>
      <c r="M1548" s="19"/>
      <c r="N1548" s="19"/>
    </row>
    <row r="1549" spans="1:14" s="6" customFormat="1" ht="15.75">
      <c r="A1549" s="276"/>
      <c r="B1549" s="275"/>
      <c r="C1549" s="312"/>
      <c r="D1549" s="312"/>
      <c r="E1549" s="276"/>
      <c r="F1549" s="276"/>
      <c r="G1549" s="276"/>
      <c r="H1549" s="276"/>
      <c r="I1549" s="276"/>
      <c r="J1549" s="277"/>
      <c r="K1549"/>
      <c r="L1549" s="19"/>
      <c r="M1549" s="19"/>
      <c r="N1549" s="19"/>
    </row>
    <row r="1550" spans="1:14" s="6" customFormat="1">
      <c r="A1550" s="19"/>
      <c r="B1550" s="19"/>
      <c r="C1550" s="2"/>
      <c r="D1550" s="19"/>
      <c r="E1550" s="19"/>
      <c r="F1550" s="251"/>
      <c r="G1550" s="62"/>
      <c r="H1550" s="62"/>
      <c r="I1550" s="62"/>
      <c r="J1550" s="62"/>
      <c r="K1550" s="19"/>
      <c r="L1550" s="19"/>
      <c r="M1550" s="19"/>
      <c r="N1550" s="19"/>
    </row>
    <row r="1551" spans="1:14" s="6" customFormat="1">
      <c r="A1551" s="19"/>
      <c r="B1551" s="19"/>
      <c r="C1551" s="19"/>
      <c r="D1551" s="19"/>
      <c r="E1551" s="19"/>
      <c r="F1551" s="251"/>
      <c r="G1551" s="62"/>
      <c r="H1551" s="62"/>
      <c r="I1551" s="62"/>
      <c r="J1551" s="62"/>
      <c r="K1551" s="19"/>
      <c r="L1551" s="19"/>
      <c r="M1551" s="19"/>
      <c r="N1551" s="19"/>
    </row>
    <row r="1552" spans="1:14" s="6" customFormat="1">
      <c r="A1552" s="19"/>
      <c r="B1552" s="7" t="s">
        <v>6</v>
      </c>
      <c r="C1552" s="19"/>
      <c r="D1552" s="19"/>
      <c r="E1552" s="19"/>
      <c r="F1552" s="61"/>
      <c r="G1552" s="62"/>
      <c r="H1552" s="62"/>
      <c r="I1552" s="62"/>
      <c r="J1552" s="62"/>
      <c r="K1552" s="19"/>
      <c r="L1552" s="19"/>
      <c r="M1552" s="19"/>
      <c r="N1552" s="19"/>
    </row>
    <row r="1553" spans="1:14" s="6" customFormat="1">
      <c r="A1553" s="19"/>
      <c r="B1553" s="7" t="s">
        <v>1974</v>
      </c>
      <c r="C1553" s="7"/>
      <c r="D1553" s="7"/>
      <c r="E1553" s="7"/>
      <c r="F1553" s="65"/>
      <c r="G1553" s="66"/>
      <c r="H1553" s="66"/>
      <c r="I1553" s="66"/>
      <c r="J1553" s="66"/>
      <c r="K1553" s="7"/>
      <c r="L1553" s="14"/>
      <c r="M1553" s="14"/>
      <c r="N1553" s="2"/>
    </row>
    <row r="1554" spans="1:14" s="6" customFormat="1" ht="75">
      <c r="A1554" s="31"/>
      <c r="B1554" s="20" t="s">
        <v>9</v>
      </c>
      <c r="C1554" s="20" t="s">
        <v>10</v>
      </c>
      <c r="D1554" s="20" t="s">
        <v>11</v>
      </c>
      <c r="E1554" s="20" t="s">
        <v>12</v>
      </c>
      <c r="F1554" s="22" t="s">
        <v>13</v>
      </c>
      <c r="G1554" s="23" t="s">
        <v>14</v>
      </c>
      <c r="H1554" s="23" t="s">
        <v>15</v>
      </c>
      <c r="I1554" s="23" t="s">
        <v>16</v>
      </c>
      <c r="J1554" s="24" t="s">
        <v>17</v>
      </c>
      <c r="K1554" s="20" t="s">
        <v>18</v>
      </c>
      <c r="L1554" s="20" t="s">
        <v>19</v>
      </c>
      <c r="M1554" s="20" t="s">
        <v>20</v>
      </c>
      <c r="N1554" s="25" t="s">
        <v>21</v>
      </c>
    </row>
    <row r="1555" spans="1:14" s="33" customFormat="1" ht="60">
      <c r="A1555" s="31">
        <v>1</v>
      </c>
      <c r="B1555" s="45" t="s">
        <v>1975</v>
      </c>
      <c r="C1555" s="31" t="s">
        <v>1976</v>
      </c>
      <c r="D1555" s="31" t="s">
        <v>188</v>
      </c>
      <c r="E1555" s="31" t="s">
        <v>290</v>
      </c>
      <c r="F1555" s="34">
        <v>12</v>
      </c>
      <c r="G1555" s="35">
        <v>8000</v>
      </c>
      <c r="H1555" s="43">
        <f t="shared" ref="H1555:H1558" si="110">F1555*G1555</f>
        <v>96000</v>
      </c>
      <c r="I1555" s="29">
        <f t="shared" ref="I1555:I1558" si="111">H1555*1.19</f>
        <v>114240</v>
      </c>
      <c r="J1555" s="30">
        <f>H1555/4.98</f>
        <v>19277.108433734938</v>
      </c>
      <c r="K1555" s="31" t="s">
        <v>190</v>
      </c>
      <c r="L1555" s="32" t="s">
        <v>27</v>
      </c>
      <c r="M1555" s="32" t="s">
        <v>1936</v>
      </c>
      <c r="N1555" s="26" t="s">
        <v>29</v>
      </c>
    </row>
    <row r="1556" spans="1:14" s="33" customFormat="1">
      <c r="A1556" s="31">
        <v>2</v>
      </c>
      <c r="B1556" s="45" t="s">
        <v>1977</v>
      </c>
      <c r="C1556" s="31" t="s">
        <v>1978</v>
      </c>
      <c r="D1556" s="31" t="s">
        <v>188</v>
      </c>
      <c r="E1556" s="31" t="s">
        <v>290</v>
      </c>
      <c r="F1556" s="34">
        <v>12</v>
      </c>
      <c r="G1556" s="35">
        <v>1500</v>
      </c>
      <c r="H1556" s="202">
        <f t="shared" si="110"/>
        <v>18000</v>
      </c>
      <c r="I1556" s="203">
        <f t="shared" si="111"/>
        <v>21420</v>
      </c>
      <c r="J1556" s="30">
        <f t="shared" ref="J1556:J1558" si="112">H1556/4.98</f>
        <v>3614.457831325301</v>
      </c>
      <c r="K1556" s="31" t="s">
        <v>190</v>
      </c>
      <c r="L1556" s="31"/>
      <c r="M1556" s="31"/>
      <c r="N1556" s="31"/>
    </row>
    <row r="1557" spans="1:14" s="33" customFormat="1">
      <c r="A1557" s="31">
        <v>3</v>
      </c>
      <c r="B1557" s="31" t="s">
        <v>1979</v>
      </c>
      <c r="C1557" s="31" t="s">
        <v>1980</v>
      </c>
      <c r="D1557" s="31" t="s">
        <v>188</v>
      </c>
      <c r="E1557" s="31" t="s">
        <v>290</v>
      </c>
      <c r="F1557" s="34">
        <v>12</v>
      </c>
      <c r="G1557" s="35">
        <v>3000</v>
      </c>
      <c r="H1557" s="202">
        <f t="shared" si="110"/>
        <v>36000</v>
      </c>
      <c r="I1557" s="203">
        <f t="shared" si="111"/>
        <v>42840</v>
      </c>
      <c r="J1557" s="30">
        <f t="shared" si="112"/>
        <v>7228.9156626506019</v>
      </c>
      <c r="K1557" s="31" t="s">
        <v>190</v>
      </c>
      <c r="L1557" s="31"/>
      <c r="M1557" s="31"/>
      <c r="N1557" s="31"/>
    </row>
    <row r="1558" spans="1:14" s="33" customFormat="1" ht="15.75" thickBot="1">
      <c r="A1558" s="31">
        <v>4</v>
      </c>
      <c r="B1558" s="46" t="s">
        <v>1981</v>
      </c>
      <c r="C1558" s="39" t="s">
        <v>859</v>
      </c>
      <c r="D1558" s="39" t="s">
        <v>188</v>
      </c>
      <c r="E1558" s="39" t="s">
        <v>851</v>
      </c>
      <c r="F1558" s="47">
        <v>35000</v>
      </c>
      <c r="G1558" s="48">
        <v>5</v>
      </c>
      <c r="H1558" s="285">
        <f t="shared" si="110"/>
        <v>175000</v>
      </c>
      <c r="I1558" s="285">
        <f t="shared" si="111"/>
        <v>208250</v>
      </c>
      <c r="J1558" s="30">
        <f t="shared" si="112"/>
        <v>35140.562248995979</v>
      </c>
      <c r="K1558" s="37"/>
      <c r="L1558" s="31"/>
      <c r="M1558" s="31"/>
      <c r="N1558" s="31"/>
    </row>
    <row r="1559" spans="1:14" s="6" customFormat="1" ht="15.75" thickBot="1">
      <c r="A1559" s="19"/>
      <c r="B1559" s="54" t="s">
        <v>1982</v>
      </c>
      <c r="C1559" s="55"/>
      <c r="D1559" s="55"/>
      <c r="E1559" s="55"/>
      <c r="F1559" s="56"/>
      <c r="G1559" s="57"/>
      <c r="H1559" s="57">
        <f>SUM(H1555:H1558)</f>
        <v>325000</v>
      </c>
      <c r="I1559" s="57">
        <f>SUM(I1555:I1558)</f>
        <v>386750</v>
      </c>
      <c r="J1559" s="58">
        <f>SUM(J1555:J1558)</f>
        <v>65261.044176706819</v>
      </c>
      <c r="K1559" s="278"/>
      <c r="L1559" s="2"/>
      <c r="M1559" s="2"/>
      <c r="N1559" s="2"/>
    </row>
    <row r="1560" spans="1:14" s="6" customFormat="1">
      <c r="A1560" s="19"/>
      <c r="B1560" s="15"/>
      <c r="C1560" s="15"/>
      <c r="D1560" s="15"/>
      <c r="E1560" s="15"/>
      <c r="F1560" s="16"/>
      <c r="G1560" s="17"/>
      <c r="H1560" s="17"/>
      <c r="I1560" s="17"/>
      <c r="J1560" s="17"/>
      <c r="K1560" s="19"/>
      <c r="L1560" s="2"/>
      <c r="M1560" s="2"/>
      <c r="N1560" s="2"/>
    </row>
    <row r="1561" spans="1:14" s="6" customFormat="1" hidden="1">
      <c r="A1561" s="2"/>
      <c r="B1561" s="2"/>
      <c r="C1561" s="2"/>
      <c r="D1561" s="2"/>
      <c r="E1561" s="2"/>
      <c r="F1561" s="4"/>
      <c r="G1561" s="5"/>
      <c r="H1561" s="5"/>
      <c r="I1561" s="5"/>
      <c r="J1561" s="5"/>
      <c r="K1561" s="2"/>
      <c r="L1561"/>
      <c r="M1561"/>
      <c r="N1561"/>
    </row>
    <row r="1562" spans="1:14" s="6" customFormat="1">
      <c r="A1562" s="2"/>
      <c r="B1562" s="2"/>
      <c r="C1562" s="2"/>
      <c r="D1562" s="2"/>
      <c r="E1562" s="2"/>
      <c r="F1562" s="4"/>
      <c r="G1562" s="5"/>
      <c r="H1562" s="5"/>
      <c r="I1562" s="19"/>
      <c r="J1562" s="279"/>
      <c r="K1562" s="279"/>
      <c r="L1562" s="280"/>
      <c r="M1562"/>
      <c r="N1562"/>
    </row>
    <row r="1563" spans="1:14" s="33" customFormat="1">
      <c r="A1563" s="19"/>
      <c r="B1563" s="15" t="s">
        <v>6</v>
      </c>
      <c r="C1563" s="19"/>
      <c r="D1563" s="19"/>
      <c r="E1563" s="19"/>
      <c r="F1563" s="61"/>
      <c r="G1563" s="62"/>
      <c r="H1563" s="62"/>
      <c r="I1563" s="238"/>
      <c r="J1563" s="238"/>
      <c r="K1563" s="19"/>
      <c r="L1563" s="2"/>
      <c r="M1563" s="14"/>
      <c r="N1563" s="2"/>
    </row>
    <row r="1564" spans="1:14" s="33" customFormat="1">
      <c r="A1564" s="19"/>
      <c r="B1564" s="15" t="s">
        <v>1983</v>
      </c>
      <c r="C1564" s="15"/>
      <c r="D1564" s="15"/>
      <c r="E1564" s="15"/>
      <c r="F1564" s="16"/>
      <c r="G1564" s="17"/>
      <c r="H1564" s="17"/>
      <c r="I1564" s="17"/>
      <c r="J1564" s="17"/>
      <c r="K1564" s="15"/>
      <c r="L1564" s="18"/>
      <c r="M1564" s="18"/>
      <c r="N1564" s="2"/>
    </row>
    <row r="1565" spans="1:14" s="33" customFormat="1" ht="75">
      <c r="A1565" s="31"/>
      <c r="B1565" s="185" t="s">
        <v>9</v>
      </c>
      <c r="C1565" s="185" t="s">
        <v>10</v>
      </c>
      <c r="D1565" s="185" t="s">
        <v>11</v>
      </c>
      <c r="E1565" s="185" t="s">
        <v>12</v>
      </c>
      <c r="F1565" s="186" t="s">
        <v>13</v>
      </c>
      <c r="G1565" s="187" t="s">
        <v>14</v>
      </c>
      <c r="H1565" s="187" t="s">
        <v>15</v>
      </c>
      <c r="I1565" s="187" t="s">
        <v>16</v>
      </c>
      <c r="J1565" s="188" t="s">
        <v>17</v>
      </c>
      <c r="K1565" s="185" t="s">
        <v>18</v>
      </c>
      <c r="L1565" s="20" t="s">
        <v>19</v>
      </c>
      <c r="M1565" s="20" t="s">
        <v>20</v>
      </c>
      <c r="N1565" s="25" t="s">
        <v>21</v>
      </c>
    </row>
    <row r="1566" spans="1:14" s="33" customFormat="1" ht="59.25" customHeight="1">
      <c r="A1566" s="31">
        <v>1</v>
      </c>
      <c r="B1566" s="281" t="s">
        <v>1984</v>
      </c>
      <c r="C1566" s="165" t="s">
        <v>1985</v>
      </c>
      <c r="D1566" s="31" t="s">
        <v>24</v>
      </c>
      <c r="E1566" s="31" t="s">
        <v>39</v>
      </c>
      <c r="F1566" s="34">
        <v>1</v>
      </c>
      <c r="G1566" s="35">
        <v>55000</v>
      </c>
      <c r="H1566" s="43">
        <f t="shared" ref="H1566:H1627" si="113">F1566*G1566</f>
        <v>55000</v>
      </c>
      <c r="I1566" s="43">
        <f t="shared" ref="I1566:I1627" si="114">H1566*1.19</f>
        <v>65450</v>
      </c>
      <c r="J1566" s="51">
        <f>H1566/4.98</f>
        <v>11044.176706827307</v>
      </c>
      <c r="K1566" s="31" t="s">
        <v>26</v>
      </c>
      <c r="L1566" s="32" t="s">
        <v>27</v>
      </c>
      <c r="M1566" s="32" t="s">
        <v>28</v>
      </c>
      <c r="N1566" s="26" t="s">
        <v>29</v>
      </c>
    </row>
    <row r="1567" spans="1:14" s="33" customFormat="1">
      <c r="A1567" s="31">
        <v>2</v>
      </c>
      <c r="B1567" s="282" t="s">
        <v>1986</v>
      </c>
      <c r="C1567" s="165" t="s">
        <v>1987</v>
      </c>
      <c r="D1567" s="31" t="s">
        <v>24</v>
      </c>
      <c r="E1567" s="31" t="s">
        <v>39</v>
      </c>
      <c r="F1567" s="34">
        <v>1</v>
      </c>
      <c r="G1567" s="35">
        <v>60000</v>
      </c>
      <c r="H1567" s="202">
        <f t="shared" si="113"/>
        <v>60000</v>
      </c>
      <c r="I1567" s="202">
        <f t="shared" si="114"/>
        <v>71400</v>
      </c>
      <c r="J1567" s="51">
        <f t="shared" ref="J1567:J1627" si="115">H1567/4.98</f>
        <v>12048.192771084336</v>
      </c>
      <c r="K1567" s="31" t="s">
        <v>26</v>
      </c>
      <c r="L1567" s="45"/>
      <c r="M1567" s="31"/>
      <c r="N1567" s="31"/>
    </row>
    <row r="1568" spans="1:14" s="33" customFormat="1">
      <c r="A1568" s="31">
        <v>3</v>
      </c>
      <c r="B1568" s="31" t="s">
        <v>1988</v>
      </c>
      <c r="C1568" s="33" t="s">
        <v>1989</v>
      </c>
      <c r="D1568" s="31" t="s">
        <v>24</v>
      </c>
      <c r="E1568" s="31" t="s">
        <v>39</v>
      </c>
      <c r="F1568" s="34">
        <v>1</v>
      </c>
      <c r="G1568" s="35">
        <v>15000</v>
      </c>
      <c r="H1568" s="202">
        <f t="shared" si="113"/>
        <v>15000</v>
      </c>
      <c r="I1568" s="202">
        <f t="shared" si="114"/>
        <v>17850</v>
      </c>
      <c r="J1568" s="51">
        <f t="shared" si="115"/>
        <v>3012.0481927710839</v>
      </c>
      <c r="K1568" s="31" t="s">
        <v>26</v>
      </c>
      <c r="L1568" s="45"/>
      <c r="M1568" s="31"/>
      <c r="N1568" s="31"/>
    </row>
    <row r="1569" spans="1:14" s="33" customFormat="1">
      <c r="A1569" s="31">
        <v>4</v>
      </c>
      <c r="B1569" s="233" t="s">
        <v>1990</v>
      </c>
      <c r="C1569" s="36" t="s">
        <v>1851</v>
      </c>
      <c r="D1569" s="31" t="s">
        <v>24</v>
      </c>
      <c r="E1569" s="31" t="s">
        <v>39</v>
      </c>
      <c r="F1569" s="34">
        <v>4</v>
      </c>
      <c r="G1569" s="35">
        <v>80000</v>
      </c>
      <c r="H1569" s="202">
        <f t="shared" si="113"/>
        <v>320000</v>
      </c>
      <c r="I1569" s="202">
        <f t="shared" si="114"/>
        <v>380800</v>
      </c>
      <c r="J1569" s="51">
        <f t="shared" si="115"/>
        <v>64257.028112449792</v>
      </c>
      <c r="K1569" s="31" t="s">
        <v>26</v>
      </c>
      <c r="L1569" s="45"/>
      <c r="M1569" s="31"/>
      <c r="N1569" s="31"/>
    </row>
    <row r="1570" spans="1:14" s="33" customFormat="1">
      <c r="A1570" s="31">
        <v>5</v>
      </c>
      <c r="B1570" s="31" t="s">
        <v>1991</v>
      </c>
      <c r="C1570" s="31" t="s">
        <v>1992</v>
      </c>
      <c r="D1570" s="31" t="s">
        <v>24</v>
      </c>
      <c r="E1570" s="31" t="s">
        <v>36</v>
      </c>
      <c r="F1570" s="34">
        <v>2</v>
      </c>
      <c r="G1570" s="35">
        <v>31000</v>
      </c>
      <c r="H1570" s="202">
        <f t="shared" si="113"/>
        <v>62000</v>
      </c>
      <c r="I1570" s="202">
        <f t="shared" si="114"/>
        <v>73780</v>
      </c>
      <c r="J1570" s="51">
        <f t="shared" si="115"/>
        <v>12449.799196787148</v>
      </c>
      <c r="K1570" s="31" t="s">
        <v>26</v>
      </c>
      <c r="L1570" s="45"/>
      <c r="M1570" s="31"/>
      <c r="N1570" s="31"/>
    </row>
    <row r="1571" spans="1:14" s="33" customFormat="1">
      <c r="A1571" s="31">
        <v>6</v>
      </c>
      <c r="B1571" s="282" t="s">
        <v>1993</v>
      </c>
      <c r="C1571" s="74" t="s">
        <v>1250</v>
      </c>
      <c r="D1571" s="31" t="s">
        <v>24</v>
      </c>
      <c r="E1571" s="31" t="s">
        <v>39</v>
      </c>
      <c r="F1571" s="34">
        <v>10</v>
      </c>
      <c r="G1571" s="35">
        <v>6000</v>
      </c>
      <c r="H1571" s="202">
        <f t="shared" si="113"/>
        <v>60000</v>
      </c>
      <c r="I1571" s="202">
        <f t="shared" si="114"/>
        <v>71400</v>
      </c>
      <c r="J1571" s="51">
        <f t="shared" si="115"/>
        <v>12048.192771084336</v>
      </c>
      <c r="K1571" s="31" t="s">
        <v>26</v>
      </c>
      <c r="L1571" s="45"/>
      <c r="M1571" s="31"/>
      <c r="N1571" s="31"/>
    </row>
    <row r="1572" spans="1:14" s="33" customFormat="1" ht="30">
      <c r="A1572" s="31">
        <v>7</v>
      </c>
      <c r="B1572" s="25" t="s">
        <v>1994</v>
      </c>
      <c r="C1572" s="31" t="s">
        <v>1250</v>
      </c>
      <c r="D1572" s="31" t="s">
        <v>24</v>
      </c>
      <c r="E1572" s="31" t="s">
        <v>39</v>
      </c>
      <c r="F1572" s="34">
        <v>3</v>
      </c>
      <c r="G1572" s="35">
        <v>26000</v>
      </c>
      <c r="H1572" s="202">
        <f t="shared" si="113"/>
        <v>78000</v>
      </c>
      <c r="I1572" s="202">
        <f t="shared" si="114"/>
        <v>92820</v>
      </c>
      <c r="J1572" s="51">
        <f t="shared" si="115"/>
        <v>15662.650602409638</v>
      </c>
      <c r="K1572" s="31" t="s">
        <v>26</v>
      </c>
      <c r="L1572" s="45"/>
      <c r="M1572" s="31"/>
      <c r="N1572" s="31"/>
    </row>
    <row r="1573" spans="1:14" s="33" customFormat="1">
      <c r="A1573" s="31">
        <v>8</v>
      </c>
      <c r="B1573" s="25" t="s">
        <v>1995</v>
      </c>
      <c r="C1573" s="31" t="s">
        <v>1250</v>
      </c>
      <c r="D1573" s="31" t="s">
        <v>24</v>
      </c>
      <c r="E1573" s="31" t="s">
        <v>39</v>
      </c>
      <c r="F1573" s="34">
        <v>26</v>
      </c>
      <c r="G1573" s="35">
        <v>65000</v>
      </c>
      <c r="H1573" s="202">
        <f t="shared" si="113"/>
        <v>1690000</v>
      </c>
      <c r="I1573" s="202">
        <f t="shared" si="114"/>
        <v>2011100</v>
      </c>
      <c r="J1573" s="51">
        <f t="shared" si="115"/>
        <v>339357.4297188755</v>
      </c>
      <c r="K1573" s="31" t="s">
        <v>26</v>
      </c>
      <c r="L1573" s="45"/>
      <c r="M1573" s="31"/>
      <c r="N1573" s="31"/>
    </row>
    <row r="1574" spans="1:14" s="36" customFormat="1">
      <c r="A1574" s="31">
        <v>9</v>
      </c>
      <c r="B1574" s="233" t="s">
        <v>1996</v>
      </c>
      <c r="C1574" s="165" t="s">
        <v>1997</v>
      </c>
      <c r="D1574" s="37" t="s">
        <v>24</v>
      </c>
      <c r="E1574" s="37" t="s">
        <v>39</v>
      </c>
      <c r="F1574" s="34">
        <v>2</v>
      </c>
      <c r="G1574" s="35">
        <v>52000</v>
      </c>
      <c r="H1574" s="202">
        <f t="shared" si="113"/>
        <v>104000</v>
      </c>
      <c r="I1574" s="202">
        <f t="shared" si="114"/>
        <v>123760</v>
      </c>
      <c r="J1574" s="51">
        <f t="shared" si="115"/>
        <v>20883.534136546183</v>
      </c>
      <c r="K1574" s="31" t="s">
        <v>26</v>
      </c>
      <c r="L1574" s="31"/>
      <c r="M1574" s="31"/>
      <c r="N1574" s="31"/>
    </row>
    <row r="1575" spans="1:14" s="33" customFormat="1">
      <c r="A1575" s="31">
        <v>10</v>
      </c>
      <c r="B1575" s="31" t="s">
        <v>1998</v>
      </c>
      <c r="C1575" s="165" t="s">
        <v>1997</v>
      </c>
      <c r="D1575" s="31" t="s">
        <v>24</v>
      </c>
      <c r="E1575" s="31" t="s">
        <v>36</v>
      </c>
      <c r="F1575" s="34">
        <v>5</v>
      </c>
      <c r="G1575" s="35">
        <v>20000</v>
      </c>
      <c r="H1575" s="202">
        <f t="shared" si="113"/>
        <v>100000</v>
      </c>
      <c r="I1575" s="203">
        <f t="shared" si="114"/>
        <v>119000</v>
      </c>
      <c r="J1575" s="30">
        <f t="shared" si="115"/>
        <v>20080.321285140559</v>
      </c>
      <c r="K1575" s="31" t="s">
        <v>26</v>
      </c>
      <c r="L1575" s="31"/>
      <c r="M1575" s="31"/>
      <c r="N1575" s="31"/>
    </row>
    <row r="1576" spans="1:14" s="36" customFormat="1">
      <c r="A1576" s="31">
        <v>11</v>
      </c>
      <c r="B1576" s="233" t="s">
        <v>1999</v>
      </c>
      <c r="C1576" s="165" t="s">
        <v>2000</v>
      </c>
      <c r="D1576" s="37" t="s">
        <v>24</v>
      </c>
      <c r="E1576" s="37" t="s">
        <v>39</v>
      </c>
      <c r="F1576" s="34">
        <v>3</v>
      </c>
      <c r="G1576" s="35">
        <v>29000</v>
      </c>
      <c r="H1576" s="202">
        <f t="shared" si="113"/>
        <v>87000</v>
      </c>
      <c r="I1576" s="202">
        <f t="shared" si="114"/>
        <v>103530</v>
      </c>
      <c r="J1576" s="51">
        <f t="shared" si="115"/>
        <v>17469.879518072288</v>
      </c>
      <c r="K1576" s="31" t="s">
        <v>26</v>
      </c>
      <c r="L1576" s="31"/>
      <c r="M1576" s="31"/>
      <c r="N1576" s="31"/>
    </row>
    <row r="1577" spans="1:14" s="238" customFormat="1">
      <c r="A1577" s="31">
        <v>12</v>
      </c>
      <c r="B1577" s="233" t="s">
        <v>2001</v>
      </c>
      <c r="C1577" s="36" t="s">
        <v>2002</v>
      </c>
      <c r="D1577" s="37" t="s">
        <v>24</v>
      </c>
      <c r="E1577" s="37" t="s">
        <v>39</v>
      </c>
      <c r="F1577" s="34">
        <v>1</v>
      </c>
      <c r="G1577" s="35">
        <v>110000</v>
      </c>
      <c r="H1577" s="202">
        <f t="shared" si="113"/>
        <v>110000</v>
      </c>
      <c r="I1577" s="202">
        <f t="shared" si="114"/>
        <v>130900</v>
      </c>
      <c r="J1577" s="51">
        <f t="shared" si="115"/>
        <v>22088.353413654615</v>
      </c>
      <c r="K1577" s="31" t="s">
        <v>26</v>
      </c>
      <c r="L1577" s="52"/>
      <c r="M1577" s="26"/>
      <c r="N1577" s="26"/>
    </row>
    <row r="1578" spans="1:14" s="238" customFormat="1">
      <c r="A1578" s="31">
        <v>13</v>
      </c>
      <c r="B1578" s="233" t="s">
        <v>2003</v>
      </c>
      <c r="C1578" s="36" t="s">
        <v>2004</v>
      </c>
      <c r="D1578" s="37" t="s">
        <v>24</v>
      </c>
      <c r="E1578" s="37" t="s">
        <v>39</v>
      </c>
      <c r="F1578" s="34">
        <v>1</v>
      </c>
      <c r="G1578" s="35">
        <v>100000</v>
      </c>
      <c r="H1578" s="202">
        <f t="shared" si="113"/>
        <v>100000</v>
      </c>
      <c r="I1578" s="202">
        <f t="shared" si="114"/>
        <v>119000</v>
      </c>
      <c r="J1578" s="51">
        <f t="shared" si="115"/>
        <v>20080.321285140559</v>
      </c>
      <c r="K1578" s="31" t="s">
        <v>26</v>
      </c>
      <c r="L1578" s="52"/>
      <c r="M1578" s="26"/>
      <c r="N1578" s="26"/>
    </row>
    <row r="1579" spans="1:14" s="238" customFormat="1">
      <c r="A1579" s="31">
        <v>14</v>
      </c>
      <c r="B1579" s="233" t="s">
        <v>2005</v>
      </c>
      <c r="C1579" s="36" t="s">
        <v>2006</v>
      </c>
      <c r="D1579" s="37" t="s">
        <v>24</v>
      </c>
      <c r="E1579" s="37" t="s">
        <v>39</v>
      </c>
      <c r="F1579" s="34">
        <v>1</v>
      </c>
      <c r="G1579" s="35">
        <v>11500</v>
      </c>
      <c r="H1579" s="202">
        <f t="shared" si="113"/>
        <v>11500</v>
      </c>
      <c r="I1579" s="202">
        <f t="shared" si="114"/>
        <v>13685</v>
      </c>
      <c r="J1579" s="51">
        <f t="shared" si="115"/>
        <v>2309.2369477911643</v>
      </c>
      <c r="K1579" s="31" t="s">
        <v>26</v>
      </c>
      <c r="L1579" s="52"/>
      <c r="M1579" s="26"/>
      <c r="N1579" s="26"/>
    </row>
    <row r="1580" spans="1:14" s="238" customFormat="1">
      <c r="A1580" s="31">
        <v>15</v>
      </c>
      <c r="B1580" s="233" t="s">
        <v>2007</v>
      </c>
      <c r="C1580" s="68" t="s">
        <v>2002</v>
      </c>
      <c r="D1580" s="37" t="s">
        <v>24</v>
      </c>
      <c r="E1580" s="37" t="s">
        <v>39</v>
      </c>
      <c r="F1580" s="34">
        <v>1</v>
      </c>
      <c r="G1580" s="35">
        <v>55000</v>
      </c>
      <c r="H1580" s="202">
        <f t="shared" si="113"/>
        <v>55000</v>
      </c>
      <c r="I1580" s="202">
        <f t="shared" si="114"/>
        <v>65450</v>
      </c>
      <c r="J1580" s="51">
        <f t="shared" si="115"/>
        <v>11044.176706827307</v>
      </c>
      <c r="K1580" s="31" t="s">
        <v>26</v>
      </c>
      <c r="L1580" s="52"/>
      <c r="M1580" s="26"/>
      <c r="N1580" s="26"/>
    </row>
    <row r="1581" spans="1:14" s="238" customFormat="1">
      <c r="A1581" s="31">
        <v>16</v>
      </c>
      <c r="B1581" s="233" t="s">
        <v>2008</v>
      </c>
      <c r="C1581" s="36" t="s">
        <v>1250</v>
      </c>
      <c r="D1581" s="31" t="s">
        <v>24</v>
      </c>
      <c r="E1581" s="31" t="s">
        <v>39</v>
      </c>
      <c r="F1581" s="34">
        <v>3</v>
      </c>
      <c r="G1581" s="35">
        <v>30000</v>
      </c>
      <c r="H1581" s="202">
        <f t="shared" si="113"/>
        <v>90000</v>
      </c>
      <c r="I1581" s="202">
        <f t="shared" si="114"/>
        <v>107100</v>
      </c>
      <c r="J1581" s="51">
        <f t="shared" si="115"/>
        <v>18072.289156626506</v>
      </c>
      <c r="K1581" s="31" t="s">
        <v>26</v>
      </c>
      <c r="L1581" s="52"/>
      <c r="M1581" s="26"/>
      <c r="N1581" s="26"/>
    </row>
    <row r="1582" spans="1:14" s="238" customFormat="1">
      <c r="A1582" s="31">
        <v>17</v>
      </c>
      <c r="B1582" s="233" t="s">
        <v>2009</v>
      </c>
      <c r="C1582" s="68" t="s">
        <v>2010</v>
      </c>
      <c r="D1582" s="31" t="s">
        <v>24</v>
      </c>
      <c r="E1582" s="31" t="s">
        <v>39</v>
      </c>
      <c r="F1582" s="34">
        <v>1</v>
      </c>
      <c r="G1582" s="35">
        <v>25000</v>
      </c>
      <c r="H1582" s="202">
        <f t="shared" si="113"/>
        <v>25000</v>
      </c>
      <c r="I1582" s="202">
        <f t="shared" si="114"/>
        <v>29750</v>
      </c>
      <c r="J1582" s="51">
        <f t="shared" si="115"/>
        <v>5020.0803212851397</v>
      </c>
      <c r="K1582" s="31" t="s">
        <v>26</v>
      </c>
      <c r="L1582" s="52"/>
      <c r="M1582" s="26"/>
      <c r="N1582" s="26"/>
    </row>
    <row r="1583" spans="1:14" s="36" customFormat="1">
      <c r="A1583" s="31">
        <v>18</v>
      </c>
      <c r="B1583" s="233" t="s">
        <v>2011</v>
      </c>
      <c r="C1583" s="33" t="s">
        <v>2012</v>
      </c>
      <c r="D1583" s="31" t="s">
        <v>24</v>
      </c>
      <c r="E1583" s="31" t="s">
        <v>39</v>
      </c>
      <c r="F1583" s="34">
        <v>1</v>
      </c>
      <c r="G1583" s="35">
        <v>3000000</v>
      </c>
      <c r="H1583" s="202">
        <f t="shared" si="113"/>
        <v>3000000</v>
      </c>
      <c r="I1583" s="202">
        <f t="shared" si="114"/>
        <v>3570000</v>
      </c>
      <c r="J1583" s="51">
        <f t="shared" si="115"/>
        <v>602409.63855421683</v>
      </c>
      <c r="K1583" s="31" t="s">
        <v>26</v>
      </c>
      <c r="L1583" s="31"/>
      <c r="M1583" s="31"/>
      <c r="N1583" s="31"/>
    </row>
    <row r="1584" spans="1:14" s="36" customFormat="1">
      <c r="A1584" s="31">
        <v>19</v>
      </c>
      <c r="B1584" s="233" t="s">
        <v>2013</v>
      </c>
      <c r="C1584" s="36" t="s">
        <v>2014</v>
      </c>
      <c r="D1584" s="31" t="s">
        <v>24</v>
      </c>
      <c r="E1584" s="31" t="s">
        <v>39</v>
      </c>
      <c r="F1584" s="34">
        <v>2</v>
      </c>
      <c r="G1584" s="35">
        <v>2800</v>
      </c>
      <c r="H1584" s="202">
        <f t="shared" si="113"/>
        <v>5600</v>
      </c>
      <c r="I1584" s="202">
        <f t="shared" si="114"/>
        <v>6664</v>
      </c>
      <c r="J1584" s="51">
        <f t="shared" si="115"/>
        <v>1124.4979919678715</v>
      </c>
      <c r="K1584" s="31" t="s">
        <v>26</v>
      </c>
      <c r="L1584" s="31"/>
      <c r="M1584" s="31"/>
      <c r="N1584" s="31"/>
    </row>
    <row r="1585" spans="1:14" s="36" customFormat="1">
      <c r="A1585" s="31">
        <v>20</v>
      </c>
      <c r="B1585" s="233" t="s">
        <v>2015</v>
      </c>
      <c r="C1585" s="33" t="s">
        <v>1752</v>
      </c>
      <c r="D1585" s="31" t="s">
        <v>24</v>
      </c>
      <c r="E1585" s="31" t="s">
        <v>39</v>
      </c>
      <c r="F1585" s="34">
        <v>1</v>
      </c>
      <c r="G1585" s="35">
        <v>3200</v>
      </c>
      <c r="H1585" s="202">
        <f t="shared" si="113"/>
        <v>3200</v>
      </c>
      <c r="I1585" s="202">
        <f t="shared" si="114"/>
        <v>3808</v>
      </c>
      <c r="J1585" s="51">
        <f t="shared" si="115"/>
        <v>642.57028112449791</v>
      </c>
      <c r="K1585" s="31" t="s">
        <v>26</v>
      </c>
      <c r="L1585" s="31"/>
      <c r="M1585" s="31"/>
      <c r="N1585" s="31"/>
    </row>
    <row r="1586" spans="1:14" s="36" customFormat="1" ht="30">
      <c r="A1586" s="31">
        <v>21</v>
      </c>
      <c r="B1586" s="233" t="s">
        <v>2016</v>
      </c>
      <c r="C1586" s="111" t="s">
        <v>2017</v>
      </c>
      <c r="D1586" s="31" t="s">
        <v>24</v>
      </c>
      <c r="E1586" s="31" t="s">
        <v>39</v>
      </c>
      <c r="F1586" s="34">
        <v>1</v>
      </c>
      <c r="G1586" s="35">
        <v>60000</v>
      </c>
      <c r="H1586" s="202">
        <f t="shared" si="113"/>
        <v>60000</v>
      </c>
      <c r="I1586" s="202">
        <f t="shared" si="114"/>
        <v>71400</v>
      </c>
      <c r="J1586" s="51">
        <f t="shared" si="115"/>
        <v>12048.192771084336</v>
      </c>
      <c r="K1586" s="31" t="s">
        <v>26</v>
      </c>
      <c r="L1586" s="31"/>
      <c r="M1586" s="31"/>
      <c r="N1586" s="31"/>
    </row>
    <row r="1587" spans="1:14" s="36" customFormat="1">
      <c r="A1587" s="31">
        <v>22</v>
      </c>
      <c r="B1587" s="233" t="s">
        <v>1749</v>
      </c>
      <c r="C1587" s="33" t="s">
        <v>1752</v>
      </c>
      <c r="D1587" s="31" t="s">
        <v>24</v>
      </c>
      <c r="E1587" s="31" t="s">
        <v>39</v>
      </c>
      <c r="F1587" s="34">
        <v>1</v>
      </c>
      <c r="G1587" s="35">
        <v>3000</v>
      </c>
      <c r="H1587" s="202">
        <f t="shared" si="113"/>
        <v>3000</v>
      </c>
      <c r="I1587" s="202">
        <f t="shared" si="114"/>
        <v>3570</v>
      </c>
      <c r="J1587" s="51">
        <f t="shared" si="115"/>
        <v>602.40963855421683</v>
      </c>
      <c r="K1587" s="31" t="s">
        <v>26</v>
      </c>
      <c r="L1587" s="31"/>
      <c r="M1587" s="31"/>
      <c r="N1587" s="31"/>
    </row>
    <row r="1588" spans="1:14" s="36" customFormat="1" ht="30">
      <c r="A1588" s="31">
        <v>23</v>
      </c>
      <c r="B1588" s="233" t="s">
        <v>2018</v>
      </c>
      <c r="C1588" s="36" t="s">
        <v>2019</v>
      </c>
      <c r="D1588" s="31" t="s">
        <v>24</v>
      </c>
      <c r="E1588" s="31" t="s">
        <v>39</v>
      </c>
      <c r="F1588" s="34">
        <v>1</v>
      </c>
      <c r="G1588" s="35">
        <v>5000</v>
      </c>
      <c r="H1588" s="202">
        <f t="shared" si="113"/>
        <v>5000</v>
      </c>
      <c r="I1588" s="202">
        <f t="shared" si="114"/>
        <v>5950</v>
      </c>
      <c r="J1588" s="51">
        <f t="shared" si="115"/>
        <v>1004.016064257028</v>
      </c>
      <c r="K1588" s="31" t="s">
        <v>26</v>
      </c>
      <c r="L1588" s="31"/>
      <c r="M1588" s="31"/>
      <c r="N1588" s="31"/>
    </row>
    <row r="1589" spans="1:14" s="36" customFormat="1">
      <c r="A1589" s="31">
        <v>24</v>
      </c>
      <c r="B1589" s="233" t="s">
        <v>2020</v>
      </c>
      <c r="C1589" s="68" t="s">
        <v>2021</v>
      </c>
      <c r="D1589" s="31" t="s">
        <v>24</v>
      </c>
      <c r="E1589" s="31" t="s">
        <v>39</v>
      </c>
      <c r="F1589" s="34">
        <v>1</v>
      </c>
      <c r="G1589" s="35">
        <v>21500</v>
      </c>
      <c r="H1589" s="202">
        <f t="shared" si="113"/>
        <v>21500</v>
      </c>
      <c r="I1589" s="202">
        <f t="shared" si="114"/>
        <v>25585</v>
      </c>
      <c r="J1589" s="51">
        <f t="shared" si="115"/>
        <v>4317.2690763052206</v>
      </c>
      <c r="K1589" s="31" t="s">
        <v>26</v>
      </c>
      <c r="L1589" s="31"/>
      <c r="M1589" s="31"/>
      <c r="N1589" s="31"/>
    </row>
    <row r="1590" spans="1:14" s="36" customFormat="1">
      <c r="A1590" s="31">
        <v>25</v>
      </c>
      <c r="B1590" s="233" t="s">
        <v>2022</v>
      </c>
      <c r="C1590" s="73" t="s">
        <v>2019</v>
      </c>
      <c r="D1590" s="31" t="s">
        <v>24</v>
      </c>
      <c r="E1590" s="31" t="s">
        <v>39</v>
      </c>
      <c r="F1590" s="34">
        <v>1</v>
      </c>
      <c r="G1590" s="35">
        <v>8000</v>
      </c>
      <c r="H1590" s="202">
        <f t="shared" si="113"/>
        <v>8000</v>
      </c>
      <c r="I1590" s="202">
        <f t="shared" si="114"/>
        <v>9520</v>
      </c>
      <c r="J1590" s="51">
        <f t="shared" si="115"/>
        <v>1606.4257028112449</v>
      </c>
      <c r="K1590" s="31" t="s">
        <v>26</v>
      </c>
      <c r="L1590" s="31"/>
      <c r="M1590" s="31"/>
      <c r="N1590" s="31"/>
    </row>
    <row r="1591" spans="1:14" s="36" customFormat="1">
      <c r="A1591" s="31">
        <v>26</v>
      </c>
      <c r="B1591" s="233" t="s">
        <v>2023</v>
      </c>
      <c r="C1591" s="68" t="s">
        <v>794</v>
      </c>
      <c r="D1591" s="31" t="s">
        <v>24</v>
      </c>
      <c r="E1591" s="31" t="s">
        <v>39</v>
      </c>
      <c r="F1591" s="34">
        <v>5</v>
      </c>
      <c r="G1591" s="35">
        <v>3500</v>
      </c>
      <c r="H1591" s="202">
        <f t="shared" si="113"/>
        <v>17500</v>
      </c>
      <c r="I1591" s="202">
        <f t="shared" si="114"/>
        <v>20825</v>
      </c>
      <c r="J1591" s="51">
        <f t="shared" si="115"/>
        <v>3514.056224899598</v>
      </c>
      <c r="K1591" s="31" t="s">
        <v>26</v>
      </c>
      <c r="L1591" s="31"/>
      <c r="M1591" s="31"/>
      <c r="N1591" s="31"/>
    </row>
    <row r="1592" spans="1:14" s="36" customFormat="1">
      <c r="A1592" s="31">
        <v>27</v>
      </c>
      <c r="B1592" s="233" t="s">
        <v>2024</v>
      </c>
      <c r="C1592" s="73" t="s">
        <v>2025</v>
      </c>
      <c r="D1592" s="31" t="s">
        <v>24</v>
      </c>
      <c r="E1592" s="31" t="s">
        <v>39</v>
      </c>
      <c r="F1592" s="34">
        <v>4</v>
      </c>
      <c r="G1592" s="35">
        <v>6000</v>
      </c>
      <c r="H1592" s="202">
        <f t="shared" si="113"/>
        <v>24000</v>
      </c>
      <c r="I1592" s="202">
        <f t="shared" si="114"/>
        <v>28560</v>
      </c>
      <c r="J1592" s="51">
        <f t="shared" si="115"/>
        <v>4819.2771084337346</v>
      </c>
      <c r="K1592" s="31" t="s">
        <v>26</v>
      </c>
      <c r="L1592" s="31"/>
      <c r="M1592" s="31"/>
      <c r="N1592" s="31"/>
    </row>
    <row r="1593" spans="1:14" s="36" customFormat="1">
      <c r="A1593" s="31">
        <v>28</v>
      </c>
      <c r="B1593" s="233" t="s">
        <v>2026</v>
      </c>
      <c r="C1593" s="73" t="s">
        <v>2027</v>
      </c>
      <c r="D1593" s="31" t="s">
        <v>24</v>
      </c>
      <c r="E1593" s="31" t="s">
        <v>39</v>
      </c>
      <c r="F1593" s="34">
        <v>1</v>
      </c>
      <c r="G1593" s="35">
        <v>6000</v>
      </c>
      <c r="H1593" s="202">
        <f t="shared" si="113"/>
        <v>6000</v>
      </c>
      <c r="I1593" s="202">
        <f t="shared" si="114"/>
        <v>7140</v>
      </c>
      <c r="J1593" s="51">
        <f t="shared" si="115"/>
        <v>1204.8192771084337</v>
      </c>
      <c r="K1593" s="31" t="s">
        <v>26</v>
      </c>
      <c r="L1593" s="31"/>
      <c r="M1593" s="31"/>
      <c r="N1593" s="31"/>
    </row>
    <row r="1594" spans="1:14" s="36" customFormat="1">
      <c r="A1594" s="31">
        <v>29</v>
      </c>
      <c r="B1594" s="233" t="s">
        <v>2028</v>
      </c>
      <c r="C1594" s="73" t="s">
        <v>2029</v>
      </c>
      <c r="D1594" s="31" t="s">
        <v>24</v>
      </c>
      <c r="E1594" s="31" t="s">
        <v>39</v>
      </c>
      <c r="F1594" s="34">
        <v>1</v>
      </c>
      <c r="G1594" s="35">
        <v>20000</v>
      </c>
      <c r="H1594" s="202">
        <f t="shared" si="113"/>
        <v>20000</v>
      </c>
      <c r="I1594" s="202">
        <f t="shared" si="114"/>
        <v>23800</v>
      </c>
      <c r="J1594" s="51">
        <f t="shared" si="115"/>
        <v>4016.064257028112</v>
      </c>
      <c r="K1594" s="31" t="s">
        <v>26</v>
      </c>
      <c r="L1594" s="31"/>
      <c r="M1594" s="31"/>
      <c r="N1594" s="31"/>
    </row>
    <row r="1595" spans="1:14" s="36" customFormat="1">
      <c r="A1595" s="31">
        <v>30</v>
      </c>
      <c r="B1595" s="233" t="s">
        <v>2030</v>
      </c>
      <c r="C1595" s="73" t="s">
        <v>2031</v>
      </c>
      <c r="D1595" s="31" t="s">
        <v>24</v>
      </c>
      <c r="E1595" s="31" t="s">
        <v>39</v>
      </c>
      <c r="F1595" s="34">
        <v>2</v>
      </c>
      <c r="G1595" s="35">
        <v>22000</v>
      </c>
      <c r="H1595" s="202">
        <f t="shared" si="113"/>
        <v>44000</v>
      </c>
      <c r="I1595" s="202">
        <f t="shared" si="114"/>
        <v>52360</v>
      </c>
      <c r="J1595" s="51">
        <f t="shared" si="115"/>
        <v>8835.3413654618471</v>
      </c>
      <c r="K1595" s="31" t="s">
        <v>26</v>
      </c>
      <c r="L1595" s="31"/>
      <c r="M1595" s="31"/>
      <c r="N1595" s="31"/>
    </row>
    <row r="1596" spans="1:14" s="36" customFormat="1" ht="30">
      <c r="A1596" s="31">
        <v>31</v>
      </c>
      <c r="B1596" s="233" t="s">
        <v>2032</v>
      </c>
      <c r="C1596" s="73" t="s">
        <v>2029</v>
      </c>
      <c r="D1596" s="31" t="s">
        <v>24</v>
      </c>
      <c r="E1596" s="31" t="s">
        <v>39</v>
      </c>
      <c r="F1596" s="34">
        <v>20</v>
      </c>
      <c r="G1596" s="35">
        <v>2100</v>
      </c>
      <c r="H1596" s="202">
        <f t="shared" si="113"/>
        <v>42000</v>
      </c>
      <c r="I1596" s="202">
        <f t="shared" si="114"/>
        <v>49980</v>
      </c>
      <c r="J1596" s="51">
        <f t="shared" si="115"/>
        <v>8433.7349397590351</v>
      </c>
      <c r="K1596" s="31" t="s">
        <v>26</v>
      </c>
      <c r="L1596" s="31"/>
      <c r="M1596" s="31"/>
      <c r="N1596" s="31"/>
    </row>
    <row r="1597" spans="1:14" s="36" customFormat="1">
      <c r="A1597" s="31">
        <v>32</v>
      </c>
      <c r="B1597" s="233" t="s">
        <v>2033</v>
      </c>
      <c r="C1597" s="68" t="s">
        <v>2034</v>
      </c>
      <c r="D1597" s="31" t="s">
        <v>24</v>
      </c>
      <c r="E1597" s="31" t="s">
        <v>39</v>
      </c>
      <c r="F1597" s="34">
        <v>2</v>
      </c>
      <c r="G1597" s="35">
        <v>5500</v>
      </c>
      <c r="H1597" s="202">
        <f t="shared" si="113"/>
        <v>11000</v>
      </c>
      <c r="I1597" s="202">
        <f t="shared" si="114"/>
        <v>13090</v>
      </c>
      <c r="J1597" s="51">
        <f t="shared" si="115"/>
        <v>2208.8353413654618</v>
      </c>
      <c r="K1597" s="31" t="s">
        <v>26</v>
      </c>
      <c r="L1597" s="31"/>
      <c r="M1597" s="31"/>
      <c r="N1597" s="31"/>
    </row>
    <row r="1598" spans="1:14" s="36" customFormat="1">
      <c r="A1598" s="31">
        <v>33</v>
      </c>
      <c r="B1598" s="233" t="s">
        <v>2035</v>
      </c>
      <c r="C1598" s="73" t="s">
        <v>2036</v>
      </c>
      <c r="D1598" s="31" t="s">
        <v>24</v>
      </c>
      <c r="E1598" s="31" t="s">
        <v>39</v>
      </c>
      <c r="F1598" s="34">
        <v>1</v>
      </c>
      <c r="G1598" s="35">
        <v>25000</v>
      </c>
      <c r="H1598" s="202">
        <f t="shared" si="113"/>
        <v>25000</v>
      </c>
      <c r="I1598" s="202">
        <f t="shared" si="114"/>
        <v>29750</v>
      </c>
      <c r="J1598" s="51">
        <f t="shared" si="115"/>
        <v>5020.0803212851397</v>
      </c>
      <c r="K1598" s="31" t="s">
        <v>26</v>
      </c>
      <c r="L1598" s="31"/>
      <c r="M1598" s="31"/>
      <c r="N1598" s="31"/>
    </row>
    <row r="1599" spans="1:14" s="36" customFormat="1">
      <c r="A1599" s="31">
        <v>34</v>
      </c>
      <c r="B1599" s="233" t="s">
        <v>2037</v>
      </c>
      <c r="C1599" s="73" t="s">
        <v>2038</v>
      </c>
      <c r="D1599" s="31" t="s">
        <v>24</v>
      </c>
      <c r="E1599" s="31" t="s">
        <v>39</v>
      </c>
      <c r="F1599" s="34">
        <v>2</v>
      </c>
      <c r="G1599" s="35">
        <v>100000</v>
      </c>
      <c r="H1599" s="202">
        <f t="shared" si="113"/>
        <v>200000</v>
      </c>
      <c r="I1599" s="202">
        <f t="shared" si="114"/>
        <v>238000</v>
      </c>
      <c r="J1599" s="51">
        <f t="shared" si="115"/>
        <v>40160.642570281118</v>
      </c>
      <c r="K1599" s="31" t="s">
        <v>26</v>
      </c>
      <c r="L1599" s="31"/>
      <c r="M1599" s="31"/>
      <c r="N1599" s="31"/>
    </row>
    <row r="1600" spans="1:14" s="36" customFormat="1">
      <c r="A1600" s="31">
        <v>35</v>
      </c>
      <c r="B1600" s="233" t="s">
        <v>2039</v>
      </c>
      <c r="C1600" s="73" t="s">
        <v>2038</v>
      </c>
      <c r="D1600" s="31" t="s">
        <v>24</v>
      </c>
      <c r="E1600" s="31" t="s">
        <v>39</v>
      </c>
      <c r="F1600" s="34">
        <v>2</v>
      </c>
      <c r="G1600" s="35">
        <v>140000</v>
      </c>
      <c r="H1600" s="202">
        <f t="shared" si="113"/>
        <v>280000</v>
      </c>
      <c r="I1600" s="202">
        <f t="shared" si="114"/>
        <v>333200</v>
      </c>
      <c r="J1600" s="51">
        <f t="shared" si="115"/>
        <v>56224.899598393567</v>
      </c>
      <c r="K1600" s="31" t="s">
        <v>26</v>
      </c>
      <c r="L1600" s="31"/>
      <c r="M1600" s="31"/>
      <c r="N1600" s="31"/>
    </row>
    <row r="1601" spans="1:14" s="36" customFormat="1">
      <c r="A1601" s="31">
        <v>36</v>
      </c>
      <c r="B1601" s="233" t="s">
        <v>2040</v>
      </c>
      <c r="C1601" s="73" t="s">
        <v>2038</v>
      </c>
      <c r="D1601" s="31" t="s">
        <v>24</v>
      </c>
      <c r="E1601" s="31" t="s">
        <v>39</v>
      </c>
      <c r="F1601" s="34">
        <v>1</v>
      </c>
      <c r="G1601" s="35">
        <v>100000</v>
      </c>
      <c r="H1601" s="202">
        <f t="shared" si="113"/>
        <v>100000</v>
      </c>
      <c r="I1601" s="202">
        <f t="shared" si="114"/>
        <v>119000</v>
      </c>
      <c r="J1601" s="51">
        <f t="shared" si="115"/>
        <v>20080.321285140559</v>
      </c>
      <c r="K1601" s="31" t="s">
        <v>26</v>
      </c>
      <c r="L1601" s="31"/>
      <c r="M1601" s="31"/>
      <c r="N1601" s="31"/>
    </row>
    <row r="1602" spans="1:14" s="36" customFormat="1" ht="30">
      <c r="A1602" s="31">
        <v>37</v>
      </c>
      <c r="B1602" s="233" t="s">
        <v>2041</v>
      </c>
      <c r="C1602" s="73" t="s">
        <v>2038</v>
      </c>
      <c r="D1602" s="31" t="s">
        <v>24</v>
      </c>
      <c r="E1602" s="31" t="s">
        <v>39</v>
      </c>
      <c r="F1602" s="34">
        <v>1</v>
      </c>
      <c r="G1602" s="35">
        <v>100000</v>
      </c>
      <c r="H1602" s="202">
        <f t="shared" si="113"/>
        <v>100000</v>
      </c>
      <c r="I1602" s="202">
        <f t="shared" si="114"/>
        <v>119000</v>
      </c>
      <c r="J1602" s="51">
        <f t="shared" si="115"/>
        <v>20080.321285140559</v>
      </c>
      <c r="K1602" s="31" t="s">
        <v>26</v>
      </c>
      <c r="L1602" s="31"/>
      <c r="M1602" s="31"/>
      <c r="N1602" s="31"/>
    </row>
    <row r="1603" spans="1:14" s="36" customFormat="1">
      <c r="A1603" s="31">
        <v>38</v>
      </c>
      <c r="B1603" s="233" t="s">
        <v>2042</v>
      </c>
      <c r="C1603" s="73" t="s">
        <v>2038</v>
      </c>
      <c r="D1603" s="31" t="s">
        <v>24</v>
      </c>
      <c r="E1603" s="31" t="s">
        <v>39</v>
      </c>
      <c r="F1603" s="34">
        <v>1</v>
      </c>
      <c r="G1603" s="35">
        <v>90000</v>
      </c>
      <c r="H1603" s="202">
        <f t="shared" si="113"/>
        <v>90000</v>
      </c>
      <c r="I1603" s="202">
        <f t="shared" si="114"/>
        <v>107100</v>
      </c>
      <c r="J1603" s="51">
        <f t="shared" si="115"/>
        <v>18072.289156626506</v>
      </c>
      <c r="K1603" s="31" t="s">
        <v>26</v>
      </c>
      <c r="L1603" s="31"/>
      <c r="M1603" s="31"/>
      <c r="N1603" s="31"/>
    </row>
    <row r="1604" spans="1:14" s="36" customFormat="1">
      <c r="A1604" s="31">
        <v>39</v>
      </c>
      <c r="B1604" s="233" t="s">
        <v>2043</v>
      </c>
      <c r="C1604" s="73" t="s">
        <v>2038</v>
      </c>
      <c r="D1604" s="31" t="s">
        <v>24</v>
      </c>
      <c r="E1604" s="31" t="s">
        <v>39</v>
      </c>
      <c r="F1604" s="34">
        <v>1</v>
      </c>
      <c r="G1604" s="35">
        <v>140000</v>
      </c>
      <c r="H1604" s="202">
        <f t="shared" si="113"/>
        <v>140000</v>
      </c>
      <c r="I1604" s="202">
        <f t="shared" si="114"/>
        <v>166600</v>
      </c>
      <c r="J1604" s="51">
        <f t="shared" si="115"/>
        <v>28112.449799196784</v>
      </c>
      <c r="K1604" s="31" t="s">
        <v>26</v>
      </c>
      <c r="L1604" s="31"/>
      <c r="M1604" s="31"/>
      <c r="N1604" s="31"/>
    </row>
    <row r="1605" spans="1:14" s="36" customFormat="1">
      <c r="A1605" s="31">
        <v>40</v>
      </c>
      <c r="B1605" s="233" t="s">
        <v>2044</v>
      </c>
      <c r="C1605" s="68" t="s">
        <v>2025</v>
      </c>
      <c r="D1605" s="31" t="s">
        <v>24</v>
      </c>
      <c r="E1605" s="31" t="s">
        <v>39</v>
      </c>
      <c r="F1605" s="34">
        <v>1</v>
      </c>
      <c r="G1605" s="35">
        <v>5500</v>
      </c>
      <c r="H1605" s="202">
        <f t="shared" si="113"/>
        <v>5500</v>
      </c>
      <c r="I1605" s="202">
        <f t="shared" si="114"/>
        <v>6545</v>
      </c>
      <c r="J1605" s="51">
        <f t="shared" si="115"/>
        <v>1104.4176706827309</v>
      </c>
      <c r="K1605" s="31" t="s">
        <v>26</v>
      </c>
      <c r="L1605" s="31"/>
      <c r="M1605" s="31"/>
      <c r="N1605" s="31"/>
    </row>
    <row r="1606" spans="1:14" s="36" customFormat="1">
      <c r="A1606" s="31">
        <v>41</v>
      </c>
      <c r="B1606" s="233" t="s">
        <v>2045</v>
      </c>
      <c r="C1606" s="73" t="s">
        <v>2046</v>
      </c>
      <c r="D1606" s="31" t="s">
        <v>24</v>
      </c>
      <c r="E1606" s="31" t="s">
        <v>39</v>
      </c>
      <c r="F1606" s="34">
        <v>3</v>
      </c>
      <c r="G1606" s="35">
        <v>320000</v>
      </c>
      <c r="H1606" s="202">
        <f t="shared" si="113"/>
        <v>960000</v>
      </c>
      <c r="I1606" s="202">
        <f t="shared" si="114"/>
        <v>1142400</v>
      </c>
      <c r="J1606" s="51">
        <f t="shared" si="115"/>
        <v>192771.08433734937</v>
      </c>
      <c r="K1606" s="31" t="s">
        <v>26</v>
      </c>
      <c r="L1606" s="31"/>
      <c r="M1606" s="31"/>
      <c r="N1606" s="31"/>
    </row>
    <row r="1607" spans="1:14" s="36" customFormat="1">
      <c r="A1607" s="31">
        <v>42</v>
      </c>
      <c r="B1607" s="233" t="s">
        <v>2047</v>
      </c>
      <c r="C1607" s="73" t="s">
        <v>2048</v>
      </c>
      <c r="D1607" s="31" t="s">
        <v>24</v>
      </c>
      <c r="E1607" s="31" t="s">
        <v>39</v>
      </c>
      <c r="F1607" s="34">
        <v>3</v>
      </c>
      <c r="G1607" s="35">
        <v>10000</v>
      </c>
      <c r="H1607" s="202">
        <f t="shared" si="113"/>
        <v>30000</v>
      </c>
      <c r="I1607" s="202">
        <f t="shared" si="114"/>
        <v>35700</v>
      </c>
      <c r="J1607" s="51">
        <f t="shared" si="115"/>
        <v>6024.0963855421678</v>
      </c>
      <c r="K1607" s="31" t="s">
        <v>26</v>
      </c>
      <c r="L1607" s="31"/>
      <c r="M1607" s="31"/>
      <c r="N1607" s="31"/>
    </row>
    <row r="1608" spans="1:14" s="36" customFormat="1">
      <c r="A1608" s="31">
        <v>43</v>
      </c>
      <c r="B1608" s="233" t="s">
        <v>2049</v>
      </c>
      <c r="C1608" s="73" t="s">
        <v>220</v>
      </c>
      <c r="D1608" s="31" t="s">
        <v>24</v>
      </c>
      <c r="E1608" s="31" t="s">
        <v>39</v>
      </c>
      <c r="F1608" s="34">
        <v>4</v>
      </c>
      <c r="G1608" s="35">
        <v>60000</v>
      </c>
      <c r="H1608" s="202">
        <f t="shared" si="113"/>
        <v>240000</v>
      </c>
      <c r="I1608" s="202">
        <f t="shared" si="114"/>
        <v>285600</v>
      </c>
      <c r="J1608" s="51">
        <f t="shared" si="115"/>
        <v>48192.771084337342</v>
      </c>
      <c r="K1608" s="31" t="s">
        <v>26</v>
      </c>
      <c r="L1608" s="31"/>
      <c r="M1608" s="31"/>
      <c r="N1608" s="31"/>
    </row>
    <row r="1609" spans="1:14" s="36" customFormat="1">
      <c r="A1609" s="31">
        <v>44</v>
      </c>
      <c r="B1609" s="233" t="s">
        <v>2050</v>
      </c>
      <c r="C1609" s="73" t="s">
        <v>1194</v>
      </c>
      <c r="D1609" s="31" t="s">
        <v>24</v>
      </c>
      <c r="E1609" s="31" t="s">
        <v>39</v>
      </c>
      <c r="F1609" s="34">
        <v>3</v>
      </c>
      <c r="G1609" s="35">
        <v>6500</v>
      </c>
      <c r="H1609" s="202">
        <f t="shared" si="113"/>
        <v>19500</v>
      </c>
      <c r="I1609" s="202">
        <f t="shared" si="114"/>
        <v>23205</v>
      </c>
      <c r="J1609" s="51">
        <f t="shared" si="115"/>
        <v>3915.6626506024095</v>
      </c>
      <c r="K1609" s="31" t="s">
        <v>26</v>
      </c>
      <c r="L1609" s="31"/>
      <c r="M1609" s="31"/>
      <c r="N1609" s="31"/>
    </row>
    <row r="1610" spans="1:14" s="284" customFormat="1">
      <c r="A1610" s="31">
        <v>45</v>
      </c>
      <c r="B1610" s="26" t="s">
        <v>2051</v>
      </c>
      <c r="C1610" s="73" t="s">
        <v>2052</v>
      </c>
      <c r="D1610" s="39" t="s">
        <v>24</v>
      </c>
      <c r="E1610" s="31" t="s">
        <v>39</v>
      </c>
      <c r="F1610" s="27">
        <v>1</v>
      </c>
      <c r="G1610" s="28">
        <v>30000</v>
      </c>
      <c r="H1610" s="203">
        <f t="shared" si="113"/>
        <v>30000</v>
      </c>
      <c r="I1610" s="203">
        <f t="shared" si="114"/>
        <v>35700</v>
      </c>
      <c r="J1610" s="283">
        <f t="shared" si="115"/>
        <v>6024.0963855421678</v>
      </c>
      <c r="K1610" s="26" t="s">
        <v>26</v>
      </c>
      <c r="L1610" s="26"/>
      <c r="M1610" s="26"/>
      <c r="N1610" s="26"/>
    </row>
    <row r="1611" spans="1:14" s="36" customFormat="1">
      <c r="A1611" s="31">
        <v>46</v>
      </c>
      <c r="B1611" s="31" t="s">
        <v>2053</v>
      </c>
      <c r="C1611" s="68" t="s">
        <v>2054</v>
      </c>
      <c r="D1611" s="37" t="s">
        <v>24</v>
      </c>
      <c r="E1611" s="37" t="s">
        <v>39</v>
      </c>
      <c r="F1611" s="34">
        <v>2</v>
      </c>
      <c r="G1611" s="35">
        <v>15000</v>
      </c>
      <c r="H1611" s="202">
        <f t="shared" si="113"/>
        <v>30000</v>
      </c>
      <c r="I1611" s="202">
        <f t="shared" si="114"/>
        <v>35700</v>
      </c>
      <c r="J1611" s="51">
        <f t="shared" si="115"/>
        <v>6024.0963855421678</v>
      </c>
      <c r="K1611" s="31" t="s">
        <v>26</v>
      </c>
      <c r="L1611" s="31"/>
      <c r="M1611" s="31"/>
      <c r="N1611" s="31"/>
    </row>
    <row r="1612" spans="1:14" s="36" customFormat="1">
      <c r="A1612" s="31">
        <v>47</v>
      </c>
      <c r="B1612" s="31" t="s">
        <v>2055</v>
      </c>
      <c r="C1612" s="73" t="s">
        <v>2056</v>
      </c>
      <c r="D1612" s="31" t="s">
        <v>24</v>
      </c>
      <c r="E1612" s="31" t="s">
        <v>39</v>
      </c>
      <c r="F1612" s="34">
        <v>1</v>
      </c>
      <c r="G1612" s="35">
        <v>18000</v>
      </c>
      <c r="H1612" s="202">
        <f t="shared" si="113"/>
        <v>18000</v>
      </c>
      <c r="I1612" s="202">
        <f t="shared" si="114"/>
        <v>21420</v>
      </c>
      <c r="J1612" s="51">
        <f t="shared" si="115"/>
        <v>3614.457831325301</v>
      </c>
      <c r="K1612" s="31" t="s">
        <v>26</v>
      </c>
      <c r="L1612" s="31"/>
      <c r="M1612" s="31"/>
      <c r="N1612" s="31"/>
    </row>
    <row r="1613" spans="1:14" s="36" customFormat="1">
      <c r="A1613" s="31">
        <v>48</v>
      </c>
      <c r="B1613" s="31" t="s">
        <v>2057</v>
      </c>
      <c r="C1613" s="73" t="s">
        <v>1206</v>
      </c>
      <c r="D1613" s="31" t="s">
        <v>24</v>
      </c>
      <c r="E1613" s="31" t="s">
        <v>39</v>
      </c>
      <c r="F1613" s="34">
        <v>1</v>
      </c>
      <c r="G1613" s="35">
        <v>35000</v>
      </c>
      <c r="H1613" s="202">
        <f t="shared" si="113"/>
        <v>35000</v>
      </c>
      <c r="I1613" s="202">
        <f t="shared" si="114"/>
        <v>41650</v>
      </c>
      <c r="J1613" s="51">
        <f t="shared" si="115"/>
        <v>7028.1124497991959</v>
      </c>
      <c r="K1613" s="31" t="s">
        <v>26</v>
      </c>
      <c r="L1613" s="31"/>
      <c r="M1613" s="31"/>
      <c r="N1613" s="31"/>
    </row>
    <row r="1614" spans="1:14" s="36" customFormat="1">
      <c r="A1614" s="31">
        <v>48</v>
      </c>
      <c r="B1614" s="31" t="s">
        <v>1734</v>
      </c>
      <c r="C1614" s="36" t="s">
        <v>1752</v>
      </c>
      <c r="D1614" s="31" t="s">
        <v>24</v>
      </c>
      <c r="E1614" s="31" t="s">
        <v>39</v>
      </c>
      <c r="F1614" s="34">
        <v>2</v>
      </c>
      <c r="G1614" s="35">
        <v>2500</v>
      </c>
      <c r="H1614" s="202">
        <f t="shared" si="113"/>
        <v>5000</v>
      </c>
      <c r="I1614" s="202">
        <f t="shared" si="114"/>
        <v>5950</v>
      </c>
      <c r="J1614" s="51">
        <f t="shared" si="115"/>
        <v>1004.016064257028</v>
      </c>
      <c r="K1614" s="31" t="s">
        <v>26</v>
      </c>
      <c r="L1614" s="31"/>
      <c r="M1614" s="31"/>
      <c r="N1614" s="31"/>
    </row>
    <row r="1615" spans="1:14" s="36" customFormat="1">
      <c r="A1615" s="31">
        <v>49</v>
      </c>
      <c r="B1615" s="31" t="s">
        <v>2058</v>
      </c>
      <c r="C1615" s="73" t="s">
        <v>2059</v>
      </c>
      <c r="D1615" s="31" t="s">
        <v>24</v>
      </c>
      <c r="E1615" s="31" t="s">
        <v>39</v>
      </c>
      <c r="F1615" s="34">
        <v>2</v>
      </c>
      <c r="G1615" s="35">
        <v>4000</v>
      </c>
      <c r="H1615" s="202">
        <f t="shared" si="113"/>
        <v>8000</v>
      </c>
      <c r="I1615" s="202">
        <f t="shared" si="114"/>
        <v>9520</v>
      </c>
      <c r="J1615" s="51">
        <f t="shared" si="115"/>
        <v>1606.4257028112449</v>
      </c>
      <c r="K1615" s="31" t="s">
        <v>26</v>
      </c>
      <c r="L1615" s="31"/>
      <c r="M1615" s="31"/>
      <c r="N1615" s="31"/>
    </row>
    <row r="1616" spans="1:14" s="36" customFormat="1">
      <c r="A1616" s="31">
        <v>50</v>
      </c>
      <c r="B1616" s="31" t="s">
        <v>2060</v>
      </c>
      <c r="C1616" s="73" t="s">
        <v>1315</v>
      </c>
      <c r="D1616" s="31" t="s">
        <v>24</v>
      </c>
      <c r="E1616" s="31" t="s">
        <v>39</v>
      </c>
      <c r="F1616" s="34">
        <v>1</v>
      </c>
      <c r="G1616" s="35">
        <v>10000</v>
      </c>
      <c r="H1616" s="202">
        <f t="shared" si="113"/>
        <v>10000</v>
      </c>
      <c r="I1616" s="202">
        <f t="shared" si="114"/>
        <v>11900</v>
      </c>
      <c r="J1616" s="51">
        <f t="shared" si="115"/>
        <v>2008.032128514056</v>
      </c>
      <c r="K1616" s="31" t="s">
        <v>26</v>
      </c>
      <c r="L1616" s="31"/>
      <c r="M1616" s="31"/>
      <c r="N1616" s="31"/>
    </row>
    <row r="1617" spans="1:14" s="238" customFormat="1">
      <c r="A1617" s="75">
        <v>51</v>
      </c>
      <c r="B1617" s="46" t="s">
        <v>2061</v>
      </c>
      <c r="C1617" s="68" t="s">
        <v>2062</v>
      </c>
      <c r="D1617" s="37" t="s">
        <v>24</v>
      </c>
      <c r="E1617" s="37" t="s">
        <v>39</v>
      </c>
      <c r="F1617" s="47">
        <v>1</v>
      </c>
      <c r="G1617" s="48">
        <v>7000</v>
      </c>
      <c r="H1617" s="285">
        <f t="shared" si="113"/>
        <v>7000</v>
      </c>
      <c r="I1617" s="285">
        <f t="shared" si="114"/>
        <v>8330</v>
      </c>
      <c r="J1617" s="49">
        <f t="shared" si="115"/>
        <v>1405.6224899598392</v>
      </c>
      <c r="K1617" s="37" t="s">
        <v>26</v>
      </c>
      <c r="L1617" s="46"/>
      <c r="M1617" s="39"/>
      <c r="N1617" s="39"/>
    </row>
    <row r="1618" spans="1:14" s="36" customFormat="1" ht="15.75">
      <c r="A1618" s="31">
        <v>52</v>
      </c>
      <c r="B1618" s="233" t="s">
        <v>2063</v>
      </c>
      <c r="C1618" s="111" t="s">
        <v>1989</v>
      </c>
      <c r="D1618" s="31" t="s">
        <v>24</v>
      </c>
      <c r="E1618" s="31" t="s">
        <v>39</v>
      </c>
      <c r="F1618" s="34">
        <v>2</v>
      </c>
      <c r="G1618" s="35">
        <v>20000</v>
      </c>
      <c r="H1618" s="202">
        <f t="shared" si="113"/>
        <v>40000</v>
      </c>
      <c r="I1618" s="202">
        <f t="shared" si="114"/>
        <v>47600</v>
      </c>
      <c r="J1618" s="51">
        <f t="shared" si="115"/>
        <v>8032.128514056224</v>
      </c>
      <c r="K1618" s="31" t="s">
        <v>26</v>
      </c>
      <c r="L1618" s="31"/>
      <c r="M1618" s="31"/>
      <c r="N1618" s="31"/>
    </row>
    <row r="1619" spans="1:14" s="36" customFormat="1">
      <c r="A1619" s="31">
        <v>53</v>
      </c>
      <c r="B1619" s="233" t="s">
        <v>2064</v>
      </c>
      <c r="C1619" s="74" t="s">
        <v>2065</v>
      </c>
      <c r="D1619" s="31" t="s">
        <v>24</v>
      </c>
      <c r="E1619" s="31" t="s">
        <v>39</v>
      </c>
      <c r="F1619" s="34">
        <v>1</v>
      </c>
      <c r="G1619" s="35">
        <v>2500</v>
      </c>
      <c r="H1619" s="202">
        <f t="shared" si="113"/>
        <v>2500</v>
      </c>
      <c r="I1619" s="202">
        <f t="shared" si="114"/>
        <v>2975</v>
      </c>
      <c r="J1619" s="51">
        <f t="shared" si="115"/>
        <v>502.008032128514</v>
      </c>
      <c r="K1619" s="31" t="s">
        <v>26</v>
      </c>
      <c r="L1619" s="31"/>
      <c r="M1619" s="31"/>
      <c r="N1619" s="31"/>
    </row>
    <row r="1620" spans="1:14" s="36" customFormat="1">
      <c r="A1620" s="31">
        <v>54</v>
      </c>
      <c r="B1620" s="233" t="s">
        <v>2066</v>
      </c>
      <c r="C1620" s="73" t="s">
        <v>2067</v>
      </c>
      <c r="D1620" s="31" t="s">
        <v>24</v>
      </c>
      <c r="E1620" s="31" t="s">
        <v>39</v>
      </c>
      <c r="F1620" s="34">
        <v>1</v>
      </c>
      <c r="G1620" s="35">
        <v>15000</v>
      </c>
      <c r="H1620" s="202">
        <f t="shared" si="113"/>
        <v>15000</v>
      </c>
      <c r="I1620" s="202">
        <f t="shared" si="114"/>
        <v>17850</v>
      </c>
      <c r="J1620" s="51">
        <f t="shared" si="115"/>
        <v>3012.0481927710839</v>
      </c>
      <c r="K1620" s="31" t="s">
        <v>26</v>
      </c>
      <c r="L1620" s="31"/>
      <c r="M1620" s="31"/>
      <c r="N1620" s="31"/>
    </row>
    <row r="1621" spans="1:14" s="36" customFormat="1">
      <c r="A1621" s="31">
        <v>55</v>
      </c>
      <c r="B1621" s="233" t="s">
        <v>2068</v>
      </c>
      <c r="C1621" s="73" t="s">
        <v>2069</v>
      </c>
      <c r="D1621" s="31" t="s">
        <v>24</v>
      </c>
      <c r="E1621" s="31" t="s">
        <v>39</v>
      </c>
      <c r="F1621" s="34">
        <v>2</v>
      </c>
      <c r="G1621" s="35">
        <v>3500</v>
      </c>
      <c r="H1621" s="202">
        <f t="shared" si="113"/>
        <v>7000</v>
      </c>
      <c r="I1621" s="202">
        <f t="shared" si="114"/>
        <v>8330</v>
      </c>
      <c r="J1621" s="51">
        <f t="shared" si="115"/>
        <v>1405.6224899598392</v>
      </c>
      <c r="K1621" s="31" t="s">
        <v>26</v>
      </c>
      <c r="L1621" s="31"/>
      <c r="M1621" s="31"/>
      <c r="N1621" s="31"/>
    </row>
    <row r="1622" spans="1:14" s="36" customFormat="1" ht="30">
      <c r="A1622" s="31">
        <v>56</v>
      </c>
      <c r="B1622" s="233" t="s">
        <v>2070</v>
      </c>
      <c r="C1622" s="68" t="s">
        <v>1248</v>
      </c>
      <c r="D1622" s="31" t="s">
        <v>24</v>
      </c>
      <c r="E1622" s="31" t="s">
        <v>39</v>
      </c>
      <c r="F1622" s="34">
        <v>1</v>
      </c>
      <c r="G1622" s="35">
        <v>18000</v>
      </c>
      <c r="H1622" s="202">
        <f t="shared" si="113"/>
        <v>18000</v>
      </c>
      <c r="I1622" s="202">
        <f t="shared" si="114"/>
        <v>21420</v>
      </c>
      <c r="J1622" s="51">
        <f t="shared" si="115"/>
        <v>3614.457831325301</v>
      </c>
      <c r="K1622" s="31" t="s">
        <v>26</v>
      </c>
      <c r="L1622" s="31"/>
      <c r="M1622" s="31"/>
      <c r="N1622" s="31"/>
    </row>
    <row r="1623" spans="1:14" s="36" customFormat="1">
      <c r="A1623" s="31">
        <v>57</v>
      </c>
      <c r="B1623" s="233" t="s">
        <v>2071</v>
      </c>
      <c r="C1623" s="73" t="s">
        <v>1248</v>
      </c>
      <c r="D1623" s="31" t="s">
        <v>24</v>
      </c>
      <c r="E1623" s="31" t="s">
        <v>39</v>
      </c>
      <c r="F1623" s="34">
        <v>1</v>
      </c>
      <c r="G1623" s="35">
        <v>9000</v>
      </c>
      <c r="H1623" s="202">
        <f t="shared" si="113"/>
        <v>9000</v>
      </c>
      <c r="I1623" s="202">
        <f t="shared" si="114"/>
        <v>10710</v>
      </c>
      <c r="J1623" s="51">
        <f t="shared" si="115"/>
        <v>1807.2289156626505</v>
      </c>
      <c r="K1623" s="31" t="s">
        <v>26</v>
      </c>
      <c r="L1623" s="31"/>
      <c r="M1623" s="31"/>
      <c r="N1623" s="31"/>
    </row>
    <row r="1624" spans="1:14" s="36" customFormat="1">
      <c r="A1624" s="31">
        <v>58</v>
      </c>
      <c r="B1624" s="233" t="s">
        <v>2072</v>
      </c>
      <c r="C1624" s="73" t="s">
        <v>1248</v>
      </c>
      <c r="D1624" s="31" t="s">
        <v>24</v>
      </c>
      <c r="E1624" s="31" t="s">
        <v>39</v>
      </c>
      <c r="F1624" s="34">
        <v>1</v>
      </c>
      <c r="G1624" s="35">
        <v>18000</v>
      </c>
      <c r="H1624" s="202">
        <f t="shared" si="113"/>
        <v>18000</v>
      </c>
      <c r="I1624" s="202">
        <f t="shared" si="114"/>
        <v>21420</v>
      </c>
      <c r="J1624" s="51">
        <f t="shared" si="115"/>
        <v>3614.457831325301</v>
      </c>
      <c r="K1624" s="31" t="s">
        <v>26</v>
      </c>
      <c r="L1624" s="31"/>
      <c r="M1624" s="31"/>
      <c r="N1624" s="31"/>
    </row>
    <row r="1625" spans="1:14" s="36" customFormat="1">
      <c r="A1625" s="31">
        <v>59</v>
      </c>
      <c r="B1625" s="233" t="s">
        <v>2073</v>
      </c>
      <c r="C1625" s="73" t="s">
        <v>1248</v>
      </c>
      <c r="D1625" s="31" t="s">
        <v>24</v>
      </c>
      <c r="E1625" s="31" t="s">
        <v>39</v>
      </c>
      <c r="F1625" s="34">
        <v>1</v>
      </c>
      <c r="G1625" s="35">
        <v>2200</v>
      </c>
      <c r="H1625" s="202">
        <f t="shared" si="113"/>
        <v>2200</v>
      </c>
      <c r="I1625" s="202">
        <f t="shared" si="114"/>
        <v>2618</v>
      </c>
      <c r="J1625" s="51">
        <f t="shared" si="115"/>
        <v>441.76706827309232</v>
      </c>
      <c r="K1625" s="31" t="s">
        <v>26</v>
      </c>
      <c r="L1625" s="31"/>
      <c r="M1625" s="31"/>
      <c r="N1625" s="31"/>
    </row>
    <row r="1626" spans="1:14" s="36" customFormat="1">
      <c r="A1626" s="31">
        <v>60</v>
      </c>
      <c r="B1626" s="233" t="s">
        <v>2074</v>
      </c>
      <c r="C1626" s="73" t="s">
        <v>1248</v>
      </c>
      <c r="D1626" s="31" t="s">
        <v>24</v>
      </c>
      <c r="E1626" s="31" t="s">
        <v>39</v>
      </c>
      <c r="F1626" s="34">
        <v>1</v>
      </c>
      <c r="G1626" s="35">
        <v>10000</v>
      </c>
      <c r="H1626" s="202">
        <f t="shared" si="113"/>
        <v>10000</v>
      </c>
      <c r="I1626" s="202">
        <f t="shared" si="114"/>
        <v>11900</v>
      </c>
      <c r="J1626" s="51">
        <f t="shared" si="115"/>
        <v>2008.032128514056</v>
      </c>
      <c r="K1626" s="31" t="s">
        <v>26</v>
      </c>
      <c r="L1626" s="31"/>
      <c r="M1626" s="31"/>
      <c r="N1626" s="31"/>
    </row>
    <row r="1627" spans="1:14" s="33" customFormat="1" ht="15.75" thickBot="1">
      <c r="A1627" s="31">
        <v>61</v>
      </c>
      <c r="B1627" s="286" t="s">
        <v>2075</v>
      </c>
      <c r="C1627" s="68" t="s">
        <v>1248</v>
      </c>
      <c r="D1627" s="31" t="s">
        <v>24</v>
      </c>
      <c r="E1627" s="31" t="s">
        <v>39</v>
      </c>
      <c r="F1627" s="47">
        <v>2</v>
      </c>
      <c r="G1627" s="48">
        <v>10000</v>
      </c>
      <c r="H1627" s="285">
        <f t="shared" si="113"/>
        <v>20000</v>
      </c>
      <c r="I1627" s="285">
        <f t="shared" si="114"/>
        <v>23800</v>
      </c>
      <c r="J1627" s="49">
        <f t="shared" si="115"/>
        <v>4016.064257028112</v>
      </c>
      <c r="K1627" s="31" t="s">
        <v>26</v>
      </c>
      <c r="L1627" s="46"/>
      <c r="M1627" s="39"/>
      <c r="N1627" s="39"/>
    </row>
    <row r="1628" spans="1:14" s="33" customFormat="1" ht="15.75" thickBot="1">
      <c r="A1628" s="287"/>
      <c r="B1628" s="54" t="s">
        <v>2076</v>
      </c>
      <c r="C1628" s="55"/>
      <c r="D1628" s="55"/>
      <c r="E1628" s="55"/>
      <c r="F1628" s="56"/>
      <c r="G1628" s="57"/>
      <c r="H1628" s="57">
        <f>SUM(H1566:H1627)</f>
        <v>8768000</v>
      </c>
      <c r="I1628" s="288">
        <f>SUM(I1566:I1582)</f>
        <v>3596775</v>
      </c>
      <c r="J1628" s="289">
        <f>SUM(J1566:J1627)</f>
        <v>1760642.5702811244</v>
      </c>
      <c r="K1628" s="290"/>
      <c r="L1628" s="45"/>
      <c r="M1628" s="31"/>
      <c r="N1628" s="31"/>
    </row>
    <row r="1629" spans="1:14" s="33" customFormat="1">
      <c r="A1629" s="15"/>
      <c r="B1629" s="15"/>
      <c r="C1629" s="15"/>
      <c r="D1629" s="15"/>
      <c r="E1629" s="15"/>
      <c r="F1629" s="16"/>
      <c r="G1629" s="17"/>
      <c r="H1629" s="17"/>
      <c r="I1629" s="17"/>
      <c r="J1629" s="17"/>
      <c r="K1629" s="15"/>
      <c r="L1629" s="2"/>
      <c r="M1629" s="2"/>
      <c r="N1629" s="2"/>
    </row>
    <row r="1630" spans="1:14" s="33" customFormat="1">
      <c r="A1630" s="15"/>
      <c r="B1630" s="5" t="s">
        <v>1</v>
      </c>
      <c r="C1630" s="5" t="s">
        <v>4</v>
      </c>
      <c r="D1630" s="5"/>
      <c r="E1630" s="2"/>
      <c r="F1630" s="16"/>
      <c r="G1630" s="68"/>
      <c r="H1630" s="68"/>
      <c r="I1630" s="198"/>
      <c r="J1630" s="19" t="s">
        <v>2077</v>
      </c>
      <c r="K1630" s="291"/>
      <c r="L1630" s="291"/>
      <c r="M1630" s="291"/>
      <c r="N1630" s="2"/>
    </row>
    <row r="1631" spans="1:14" s="33" customFormat="1">
      <c r="A1631" s="15"/>
      <c r="B1631" s="62" t="s">
        <v>2</v>
      </c>
      <c r="C1631" s="5" t="s">
        <v>5</v>
      </c>
      <c r="D1631" s="5"/>
      <c r="E1631" s="2"/>
      <c r="F1631" s="16"/>
      <c r="G1631" s="68"/>
      <c r="H1631" s="68"/>
      <c r="I1631" s="17"/>
      <c r="J1631" s="19" t="s">
        <v>2078</v>
      </c>
      <c r="K1631" s="291"/>
      <c r="L1631" s="291"/>
      <c r="M1631" s="291"/>
      <c r="N1631" s="2"/>
    </row>
    <row r="1632" spans="1:14" s="33" customFormat="1">
      <c r="A1632" s="15"/>
      <c r="B1632" s="62" t="s">
        <v>3</v>
      </c>
      <c r="C1632" s="15"/>
      <c r="D1632" s="15"/>
      <c r="E1632" s="15"/>
      <c r="F1632" s="16"/>
      <c r="G1632" s="17"/>
      <c r="H1632" s="17"/>
      <c r="I1632" s="17"/>
      <c r="J1632" s="19"/>
      <c r="K1632" s="291"/>
      <c r="L1632" s="291"/>
      <c r="M1632" s="2"/>
      <c r="N1632" s="2"/>
    </row>
    <row r="1633" spans="1:14" s="33" customFormat="1">
      <c r="A1633" s="15"/>
      <c r="B1633" s="62"/>
      <c r="C1633" s="15"/>
      <c r="D1633" s="15"/>
      <c r="E1633" s="15"/>
      <c r="F1633" s="16"/>
      <c r="G1633" s="17"/>
      <c r="H1633" s="17"/>
      <c r="I1633" s="17"/>
      <c r="J1633" s="19"/>
      <c r="K1633" s="291"/>
      <c r="L1633" s="291"/>
      <c r="M1633" s="2"/>
      <c r="N1633" s="2"/>
    </row>
    <row r="1634" spans="1:14" s="33" customFormat="1">
      <c r="A1634" s="15"/>
      <c r="B1634" s="62"/>
      <c r="C1634" s="15"/>
      <c r="D1634" s="15"/>
      <c r="E1634" s="15"/>
      <c r="F1634" s="16"/>
      <c r="G1634" s="17"/>
      <c r="H1634" s="17"/>
      <c r="I1634" s="17"/>
      <c r="J1634" s="19"/>
      <c r="K1634" s="291"/>
      <c r="L1634" s="291"/>
      <c r="M1634" s="2"/>
      <c r="N1634" s="2"/>
    </row>
    <row r="1635" spans="1:14" s="33" customFormat="1">
      <c r="A1635" s="15"/>
      <c r="B1635" s="62"/>
      <c r="C1635" s="15"/>
      <c r="D1635" s="15"/>
      <c r="E1635" s="15"/>
      <c r="F1635" s="16"/>
      <c r="G1635" s="17"/>
      <c r="H1635" s="17"/>
      <c r="I1635" s="17"/>
      <c r="J1635" s="19"/>
      <c r="K1635" s="291"/>
      <c r="L1635" s="291"/>
      <c r="M1635" s="2"/>
      <c r="N1635" s="2"/>
    </row>
    <row r="1636" spans="1:14" s="6" customFormat="1">
      <c r="A1636" s="19"/>
      <c r="B1636" s="7" t="s">
        <v>6</v>
      </c>
      <c r="C1636" s="19"/>
      <c r="D1636" s="19"/>
      <c r="E1636" s="19"/>
      <c r="F1636" s="61"/>
      <c r="G1636" s="62"/>
      <c r="H1636" s="62"/>
      <c r="I1636" s="62"/>
      <c r="J1636" s="62"/>
      <c r="K1636" s="19"/>
      <c r="L1636" s="19"/>
      <c r="M1636" s="19"/>
      <c r="N1636" s="19"/>
    </row>
    <row r="1637" spans="1:14" s="6" customFormat="1">
      <c r="A1637" s="15"/>
      <c r="B1637" s="15" t="s">
        <v>2079</v>
      </c>
      <c r="C1637" s="15"/>
      <c r="D1637" s="15"/>
      <c r="E1637" s="15"/>
      <c r="F1637" s="16"/>
      <c r="G1637" s="17"/>
      <c r="H1637" s="17"/>
      <c r="I1637" s="17"/>
      <c r="J1637" s="17"/>
      <c r="K1637" s="15"/>
      <c r="L1637" s="18"/>
      <c r="M1637" s="292"/>
      <c r="N1637" s="15"/>
    </row>
    <row r="1638" spans="1:14" s="6" customFormat="1" ht="16.5" customHeight="1">
      <c r="A1638" s="15"/>
      <c r="B1638" s="15" t="s">
        <v>2080</v>
      </c>
      <c r="C1638" s="15"/>
      <c r="D1638" s="15"/>
      <c r="E1638" s="15"/>
      <c r="F1638" s="61" t="s">
        <v>2081</v>
      </c>
      <c r="G1638" s="62"/>
      <c r="H1638" s="17"/>
      <c r="I1638" s="17"/>
      <c r="J1638" s="17"/>
      <c r="K1638" s="15"/>
      <c r="L1638" s="18"/>
      <c r="M1638" s="15"/>
      <c r="N1638" s="15"/>
    </row>
    <row r="1639" spans="1:14" s="6" customFormat="1" ht="75">
      <c r="A1639" s="185" t="s">
        <v>8</v>
      </c>
      <c r="B1639" s="20" t="s">
        <v>9</v>
      </c>
      <c r="C1639" s="20" t="s">
        <v>10</v>
      </c>
      <c r="D1639" s="185" t="s">
        <v>11</v>
      </c>
      <c r="E1639" s="185" t="s">
        <v>12</v>
      </c>
      <c r="F1639" s="186" t="s">
        <v>13</v>
      </c>
      <c r="G1639" s="187" t="s">
        <v>14</v>
      </c>
      <c r="H1639" s="187" t="s">
        <v>15</v>
      </c>
      <c r="I1639" s="187" t="s">
        <v>16</v>
      </c>
      <c r="J1639" s="188" t="s">
        <v>17</v>
      </c>
      <c r="K1639" s="185" t="s">
        <v>18</v>
      </c>
      <c r="L1639" s="20" t="s">
        <v>19</v>
      </c>
      <c r="M1639" s="20" t="s">
        <v>20</v>
      </c>
      <c r="N1639" s="25" t="s">
        <v>21</v>
      </c>
    </row>
    <row r="1640" spans="1:14" s="33" customFormat="1" ht="60">
      <c r="A1640" s="31">
        <v>1</v>
      </c>
      <c r="B1640" s="25" t="s">
        <v>2082</v>
      </c>
      <c r="C1640" s="33" t="s">
        <v>1830</v>
      </c>
      <c r="D1640" s="31" t="s">
        <v>24</v>
      </c>
      <c r="E1640" s="31" t="s">
        <v>39</v>
      </c>
      <c r="F1640" s="34">
        <v>10</v>
      </c>
      <c r="G1640" s="35">
        <v>3000</v>
      </c>
      <c r="H1640" s="43">
        <f t="shared" ref="H1640:H1644" si="116">F1640*G1640</f>
        <v>30000</v>
      </c>
      <c r="I1640" s="43">
        <f t="shared" ref="I1640:I1644" si="117">H1640*1.19</f>
        <v>35700</v>
      </c>
      <c r="J1640" s="51">
        <f>H1640/4.98</f>
        <v>6024.0963855421678</v>
      </c>
      <c r="K1640" s="31" t="s">
        <v>26</v>
      </c>
      <c r="L1640" s="32" t="s">
        <v>27</v>
      </c>
      <c r="M1640" s="32" t="s">
        <v>1936</v>
      </c>
      <c r="N1640" s="26" t="s">
        <v>29</v>
      </c>
    </row>
    <row r="1641" spans="1:14" s="33" customFormat="1">
      <c r="A1641" s="31">
        <v>2</v>
      </c>
      <c r="B1641" s="31" t="s">
        <v>2083</v>
      </c>
      <c r="C1641" s="31" t="s">
        <v>1650</v>
      </c>
      <c r="D1641" s="31" t="s">
        <v>24</v>
      </c>
      <c r="E1641" s="31" t="s">
        <v>427</v>
      </c>
      <c r="F1641" s="34">
        <v>5</v>
      </c>
      <c r="G1641" s="35">
        <v>5400</v>
      </c>
      <c r="H1641" s="202">
        <f t="shared" si="116"/>
        <v>27000</v>
      </c>
      <c r="I1641" s="203">
        <f t="shared" si="117"/>
        <v>32130</v>
      </c>
      <c r="J1641" s="51">
        <f t="shared" ref="J1641:J1644" si="118">H1641/4.98</f>
        <v>5421.6867469879517</v>
      </c>
      <c r="K1641" s="31" t="s">
        <v>26</v>
      </c>
      <c r="L1641" s="31"/>
      <c r="M1641" s="31"/>
      <c r="N1641" s="31"/>
    </row>
    <row r="1642" spans="1:14" s="33" customFormat="1">
      <c r="A1642" s="31">
        <v>3</v>
      </c>
      <c r="B1642" s="31" t="s">
        <v>2084</v>
      </c>
      <c r="C1642" s="68" t="s">
        <v>2085</v>
      </c>
      <c r="D1642" s="31" t="s">
        <v>24</v>
      </c>
      <c r="E1642" s="31" t="s">
        <v>427</v>
      </c>
      <c r="F1642" s="34">
        <v>5</v>
      </c>
      <c r="G1642" s="35">
        <v>2500</v>
      </c>
      <c r="H1642" s="202">
        <f t="shared" si="116"/>
        <v>12500</v>
      </c>
      <c r="I1642" s="203">
        <f t="shared" si="117"/>
        <v>14875</v>
      </c>
      <c r="J1642" s="51">
        <f t="shared" si="118"/>
        <v>2510.0401606425698</v>
      </c>
      <c r="K1642" s="31" t="s">
        <v>26</v>
      </c>
      <c r="L1642" s="31"/>
      <c r="M1642" s="31"/>
      <c r="N1642" s="31"/>
    </row>
    <row r="1643" spans="1:14" s="33" customFormat="1">
      <c r="A1643" s="31">
        <v>5</v>
      </c>
      <c r="B1643" s="31" t="s">
        <v>2086</v>
      </c>
      <c r="C1643" s="31" t="s">
        <v>2087</v>
      </c>
      <c r="D1643" s="31" t="s">
        <v>24</v>
      </c>
      <c r="E1643" s="31" t="s">
        <v>39</v>
      </c>
      <c r="F1643" s="34">
        <v>1</v>
      </c>
      <c r="G1643" s="35">
        <v>6000</v>
      </c>
      <c r="H1643" s="202">
        <f t="shared" si="116"/>
        <v>6000</v>
      </c>
      <c r="I1643" s="202">
        <f t="shared" si="117"/>
        <v>7140</v>
      </c>
      <c r="J1643" s="51">
        <f t="shared" si="118"/>
        <v>1204.8192771084337</v>
      </c>
      <c r="K1643" s="31" t="s">
        <v>26</v>
      </c>
      <c r="L1643" s="31"/>
      <c r="M1643" s="31"/>
      <c r="N1643" s="31"/>
    </row>
    <row r="1644" spans="1:14" s="33" customFormat="1" ht="15.75" thickBot="1">
      <c r="A1644" s="31">
        <v>6</v>
      </c>
      <c r="B1644" s="46" t="s">
        <v>2088</v>
      </c>
      <c r="C1644" s="39"/>
      <c r="D1644" s="39"/>
      <c r="E1644" s="39"/>
      <c r="F1644" s="47">
        <v>3</v>
      </c>
      <c r="G1644" s="48">
        <v>3500</v>
      </c>
      <c r="H1644" s="202">
        <f t="shared" si="116"/>
        <v>10500</v>
      </c>
      <c r="I1644" s="202">
        <f t="shared" si="117"/>
        <v>12495</v>
      </c>
      <c r="J1644" s="51">
        <f t="shared" si="118"/>
        <v>2108.4337349397588</v>
      </c>
      <c r="K1644" s="31" t="s">
        <v>26</v>
      </c>
      <c r="L1644" s="31"/>
      <c r="M1644" s="31"/>
      <c r="N1644" s="31"/>
    </row>
    <row r="1645" spans="1:14" s="6" customFormat="1" ht="15.75" thickBot="1">
      <c r="A1645" s="293"/>
      <c r="B1645" s="54" t="s">
        <v>2089</v>
      </c>
      <c r="C1645" s="55"/>
      <c r="D1645" s="55"/>
      <c r="E1645" s="55"/>
      <c r="F1645" s="56"/>
      <c r="G1645" s="57"/>
      <c r="H1645" s="57">
        <f>SUM(H1640:H1644)</f>
        <v>86000</v>
      </c>
      <c r="I1645" s="57">
        <f>SUM(I1640:I1643)</f>
        <v>89845</v>
      </c>
      <c r="J1645" s="57">
        <f>SUM(J1640:J1643)</f>
        <v>15160.642570281123</v>
      </c>
      <c r="K1645" s="114"/>
      <c r="L1645" s="18"/>
      <c r="M1645" s="292"/>
      <c r="N1645" s="15"/>
    </row>
    <row r="1646" spans="1:14" s="6" customFormat="1">
      <c r="A1646" s="15"/>
      <c r="B1646" s="15"/>
      <c r="C1646" s="15"/>
      <c r="D1646" s="15"/>
      <c r="E1646" s="15"/>
      <c r="F1646" s="16"/>
      <c r="G1646" s="17"/>
      <c r="H1646" s="17"/>
      <c r="I1646" s="17"/>
      <c r="J1646" s="17"/>
      <c r="K1646" s="15"/>
      <c r="L1646" s="18"/>
      <c r="M1646" s="292"/>
      <c r="N1646" s="15"/>
    </row>
    <row r="1647" spans="1:14" s="6" customFormat="1">
      <c r="A1647" s="15"/>
      <c r="B1647" s="5" t="s">
        <v>1</v>
      </c>
      <c r="C1647" s="5" t="s">
        <v>4</v>
      </c>
      <c r="D1647" s="5"/>
      <c r="E1647" s="2"/>
      <c r="F1647" s="16"/>
      <c r="G1647" s="262"/>
      <c r="H1647" s="262"/>
      <c r="I1647" s="198"/>
      <c r="J1647" s="19" t="s">
        <v>2077</v>
      </c>
      <c r="K1647" s="279"/>
      <c r="L1647" s="279"/>
      <c r="M1647" s="279"/>
      <c r="N1647" s="2"/>
    </row>
    <row r="1648" spans="1:14" s="6" customFormat="1">
      <c r="A1648" s="15"/>
      <c r="B1648" s="62" t="s">
        <v>2</v>
      </c>
      <c r="C1648" s="5" t="s">
        <v>5</v>
      </c>
      <c r="D1648" s="5"/>
      <c r="E1648" s="2"/>
      <c r="F1648" s="16"/>
      <c r="G1648" s="262"/>
      <c r="H1648" s="262"/>
      <c r="I1648" s="17"/>
      <c r="J1648" s="19" t="s">
        <v>2078</v>
      </c>
      <c r="K1648" s="279"/>
      <c r="L1648" s="279"/>
      <c r="M1648" s="279"/>
      <c r="N1648" s="2"/>
    </row>
    <row r="1649" spans="1:14" s="6" customFormat="1">
      <c r="A1649" s="15"/>
      <c r="B1649" s="62" t="s">
        <v>3</v>
      </c>
      <c r="C1649" s="15"/>
      <c r="D1649" s="15"/>
      <c r="E1649" s="15"/>
      <c r="F1649" s="16"/>
      <c r="G1649" s="17"/>
      <c r="H1649" s="17"/>
      <c r="I1649" s="17"/>
      <c r="J1649" s="19"/>
      <c r="K1649" s="279"/>
      <c r="L1649" s="279"/>
      <c r="M1649" s="2"/>
      <c r="N1649" s="2"/>
    </row>
    <row r="1650" spans="1:14" s="33" customFormat="1">
      <c r="A1650" s="15"/>
      <c r="B1650" s="62"/>
      <c r="C1650" s="15"/>
      <c r="D1650" s="15"/>
      <c r="E1650" s="15"/>
      <c r="F1650" s="16"/>
      <c r="G1650" s="17"/>
      <c r="H1650" s="17"/>
      <c r="I1650" s="17"/>
      <c r="J1650" s="19"/>
      <c r="K1650" s="291"/>
      <c r="L1650" s="291"/>
      <c r="M1650" s="2"/>
      <c r="N1650" s="2"/>
    </row>
    <row r="1651" spans="1:14">
      <c r="F1651" s="268"/>
      <c r="G1651" s="269"/>
      <c r="H1651" s="269"/>
      <c r="I1651" s="269"/>
      <c r="J1651" s="269"/>
    </row>
    <row r="1652" spans="1:14" s="6" customFormat="1">
      <c r="A1652" s="19"/>
      <c r="B1652" s="7" t="s">
        <v>6</v>
      </c>
      <c r="C1652" s="19"/>
      <c r="D1652" s="19"/>
      <c r="E1652" s="19"/>
      <c r="F1652" s="61"/>
      <c r="G1652" s="62"/>
      <c r="H1652" s="62"/>
      <c r="I1652" s="62"/>
      <c r="J1652" s="62"/>
      <c r="K1652" s="19"/>
      <c r="L1652" s="19"/>
      <c r="M1652" s="19"/>
      <c r="N1652" s="19"/>
    </row>
    <row r="1653" spans="1:14" s="6" customFormat="1">
      <c r="A1653" s="19"/>
      <c r="B1653" s="7" t="s">
        <v>2090</v>
      </c>
      <c r="C1653" s="7"/>
      <c r="D1653" s="7"/>
      <c r="E1653" s="7"/>
      <c r="F1653" s="65"/>
      <c r="G1653" s="66"/>
      <c r="H1653" s="66"/>
      <c r="I1653" s="66"/>
      <c r="J1653" s="66"/>
      <c r="K1653" s="7"/>
      <c r="L1653" s="14"/>
      <c r="M1653" s="14"/>
      <c r="N1653" s="2"/>
    </row>
    <row r="1654" spans="1:14" s="6" customFormat="1">
      <c r="A1654" s="2"/>
      <c r="B1654" s="18"/>
      <c r="C1654" s="18"/>
      <c r="D1654" s="18"/>
      <c r="E1654" s="18"/>
      <c r="F1654" s="239"/>
      <c r="G1654" s="214"/>
      <c r="H1654" s="214"/>
      <c r="I1654" s="214"/>
      <c r="J1654" s="214"/>
      <c r="K1654" s="18"/>
      <c r="L1654" s="2"/>
      <c r="M1654" s="2"/>
      <c r="N1654" s="15"/>
    </row>
    <row r="1655" spans="1:14" s="6" customFormat="1">
      <c r="A1655" s="19"/>
      <c r="B1655" s="19"/>
      <c r="C1655" s="19"/>
      <c r="D1655" s="19"/>
      <c r="E1655" s="19"/>
      <c r="F1655" s="61" t="s">
        <v>2081</v>
      </c>
      <c r="G1655" s="62"/>
      <c r="H1655" s="17"/>
      <c r="I1655" s="62"/>
      <c r="J1655" s="62"/>
      <c r="K1655" s="19"/>
      <c r="L1655" s="2"/>
      <c r="M1655" s="2"/>
      <c r="N1655" s="2"/>
    </row>
    <row r="1656" spans="1:14" s="6" customFormat="1" ht="75">
      <c r="A1656" s="185" t="s">
        <v>8</v>
      </c>
      <c r="B1656" s="20" t="s">
        <v>1947</v>
      </c>
      <c r="C1656" s="185" t="s">
        <v>10</v>
      </c>
      <c r="D1656" s="185" t="s">
        <v>11</v>
      </c>
      <c r="E1656" s="185" t="s">
        <v>1948</v>
      </c>
      <c r="F1656" s="186" t="s">
        <v>13</v>
      </c>
      <c r="G1656" s="187" t="s">
        <v>14</v>
      </c>
      <c r="H1656" s="187" t="s">
        <v>15</v>
      </c>
      <c r="I1656" s="187" t="s">
        <v>16</v>
      </c>
      <c r="J1656" s="188" t="s">
        <v>17</v>
      </c>
      <c r="K1656" s="185" t="s">
        <v>18</v>
      </c>
      <c r="L1656" s="20" t="s">
        <v>19</v>
      </c>
      <c r="M1656" s="20" t="s">
        <v>20</v>
      </c>
      <c r="N1656" s="25" t="s">
        <v>21</v>
      </c>
    </row>
    <row r="1657" spans="1:14" s="33" customFormat="1" ht="60">
      <c r="A1657" s="31">
        <v>1</v>
      </c>
      <c r="B1657" s="31" t="s">
        <v>2091</v>
      </c>
      <c r="C1657" s="31" t="s">
        <v>2092</v>
      </c>
      <c r="D1657" s="31" t="s">
        <v>1961</v>
      </c>
      <c r="E1657" s="37" t="s">
        <v>39</v>
      </c>
      <c r="F1657" s="40">
        <v>1</v>
      </c>
      <c r="G1657" s="41">
        <v>20000</v>
      </c>
      <c r="H1657" s="43">
        <f t="shared" ref="H1657:H1660" si="119">F1657*G1657</f>
        <v>20000</v>
      </c>
      <c r="I1657" s="43">
        <f>H1657*1.19</f>
        <v>23800</v>
      </c>
      <c r="J1657" s="51">
        <f>H1657/4.98</f>
        <v>4016.064257028112</v>
      </c>
      <c r="K1657" s="31" t="s">
        <v>26</v>
      </c>
      <c r="L1657" s="32" t="s">
        <v>27</v>
      </c>
      <c r="M1657" s="32" t="s">
        <v>1936</v>
      </c>
      <c r="N1657" s="26" t="s">
        <v>29</v>
      </c>
    </row>
    <row r="1658" spans="1:14" s="33" customFormat="1">
      <c r="A1658" s="37">
        <v>2</v>
      </c>
      <c r="B1658" s="37" t="s">
        <v>2093</v>
      </c>
      <c r="C1658" s="39" t="s">
        <v>2092</v>
      </c>
      <c r="D1658" s="37" t="s">
        <v>1961</v>
      </c>
      <c r="E1658" s="37" t="s">
        <v>39</v>
      </c>
      <c r="F1658" s="40">
        <v>6</v>
      </c>
      <c r="G1658" s="41">
        <v>500</v>
      </c>
      <c r="H1658" s="209">
        <f t="shared" si="119"/>
        <v>3000</v>
      </c>
      <c r="I1658" s="44">
        <f t="shared" ref="I1658:I1660" si="120">H1658*1.19</f>
        <v>3570</v>
      </c>
      <c r="J1658" s="71">
        <f t="shared" ref="J1658:J1660" si="121">H1658/4.98</f>
        <v>602.40963855421683</v>
      </c>
      <c r="K1658" s="37" t="s">
        <v>26</v>
      </c>
      <c r="L1658" s="37"/>
      <c r="M1658" s="37"/>
      <c r="N1658" s="37"/>
    </row>
    <row r="1659" spans="1:14" s="36" customFormat="1">
      <c r="A1659" s="31">
        <v>3</v>
      </c>
      <c r="B1659" s="233" t="s">
        <v>2094</v>
      </c>
      <c r="C1659" s="36" t="s">
        <v>2095</v>
      </c>
      <c r="D1659" s="31" t="s">
        <v>1961</v>
      </c>
      <c r="E1659" s="31" t="s">
        <v>39</v>
      </c>
      <c r="F1659" s="34">
        <v>1</v>
      </c>
      <c r="G1659" s="35">
        <v>26000</v>
      </c>
      <c r="H1659" s="202">
        <f t="shared" si="119"/>
        <v>26000</v>
      </c>
      <c r="I1659" s="202">
        <f t="shared" si="120"/>
        <v>30940</v>
      </c>
      <c r="J1659" s="51">
        <f t="shared" si="121"/>
        <v>5220.8835341365457</v>
      </c>
      <c r="K1659" s="31" t="s">
        <v>26</v>
      </c>
      <c r="L1659" s="31"/>
      <c r="M1659" s="31"/>
      <c r="N1659" s="31"/>
    </row>
    <row r="1660" spans="1:14" s="238" customFormat="1" ht="15.75" thickBot="1">
      <c r="A1660" s="19">
        <v>4</v>
      </c>
      <c r="B1660" s="294" t="s">
        <v>2096</v>
      </c>
      <c r="C1660" s="26" t="s">
        <v>2092</v>
      </c>
      <c r="D1660" s="26" t="s">
        <v>1961</v>
      </c>
      <c r="E1660" s="26" t="s">
        <v>39</v>
      </c>
      <c r="F1660" s="47">
        <v>2</v>
      </c>
      <c r="G1660" s="62">
        <v>15000</v>
      </c>
      <c r="H1660" s="285">
        <f t="shared" si="119"/>
        <v>30000</v>
      </c>
      <c r="I1660" s="285">
        <f t="shared" si="120"/>
        <v>35700</v>
      </c>
      <c r="J1660" s="49">
        <f t="shared" si="121"/>
        <v>6024.0963855421678</v>
      </c>
      <c r="K1660" s="26" t="s">
        <v>26</v>
      </c>
      <c r="L1660" s="31"/>
      <c r="M1660" s="31"/>
      <c r="N1660" s="31"/>
    </row>
    <row r="1661" spans="1:14" s="6" customFormat="1" ht="15.75" thickBot="1">
      <c r="A1661" s="295"/>
      <c r="B1661" s="178" t="s">
        <v>2097</v>
      </c>
      <c r="C1661" s="179"/>
      <c r="D1661" s="179"/>
      <c r="E1661" s="179"/>
      <c r="F1661" s="296"/>
      <c r="G1661" s="181"/>
      <c r="H1661" s="212">
        <f>SUM(H1657:H1659)</f>
        <v>49000</v>
      </c>
      <c r="I1661" s="212">
        <f>SUM(I1657:I1659)</f>
        <v>58310</v>
      </c>
      <c r="J1661" s="182">
        <f>SUM(J1657:J1659)</f>
        <v>9839.3574297188752</v>
      </c>
      <c r="K1661" s="2"/>
    </row>
    <row r="1662" spans="1:14" s="6" customFormat="1">
      <c r="A1662" s="19"/>
      <c r="B1662" s="15"/>
      <c r="C1662" s="19"/>
      <c r="D1662" s="19"/>
      <c r="E1662" s="19"/>
      <c r="F1662" s="61"/>
      <c r="G1662" s="62"/>
      <c r="H1662" s="17"/>
      <c r="I1662" s="17"/>
      <c r="J1662" s="17"/>
      <c r="K1662" s="2"/>
    </row>
    <row r="1663" spans="1:14" s="6" customFormat="1">
      <c r="A1663" s="15"/>
      <c r="B1663" s="5" t="s">
        <v>1</v>
      </c>
      <c r="C1663" s="5" t="s">
        <v>4</v>
      </c>
      <c r="D1663" s="5"/>
      <c r="E1663" s="2"/>
      <c r="F1663" s="16"/>
      <c r="G1663" s="262"/>
      <c r="H1663" s="262"/>
      <c r="I1663" s="198"/>
      <c r="J1663" s="19" t="s">
        <v>2077</v>
      </c>
      <c r="K1663" s="279"/>
      <c r="L1663" s="279"/>
      <c r="M1663" s="279"/>
      <c r="N1663" s="2"/>
    </row>
    <row r="1664" spans="1:14" s="6" customFormat="1">
      <c r="A1664" s="15"/>
      <c r="B1664" s="62" t="s">
        <v>2</v>
      </c>
      <c r="C1664" s="5" t="s">
        <v>5</v>
      </c>
      <c r="D1664" s="5"/>
      <c r="E1664" s="2"/>
      <c r="F1664" s="16"/>
      <c r="G1664" s="262"/>
      <c r="H1664" s="262"/>
      <c r="I1664" s="17"/>
      <c r="J1664" s="19" t="s">
        <v>2078</v>
      </c>
      <c r="K1664" s="279"/>
      <c r="L1664" s="279"/>
      <c r="M1664" s="279"/>
      <c r="N1664" s="2"/>
    </row>
    <row r="1665" spans="1:16" s="6" customFormat="1">
      <c r="A1665" s="15"/>
      <c r="B1665" s="62" t="s">
        <v>3</v>
      </c>
      <c r="C1665" s="15"/>
      <c r="D1665" s="15"/>
      <c r="E1665" s="15"/>
      <c r="F1665" s="16"/>
      <c r="G1665" s="17"/>
      <c r="H1665" s="17"/>
      <c r="I1665" s="17"/>
      <c r="J1665" s="19"/>
      <c r="K1665" s="279"/>
      <c r="L1665" s="279"/>
      <c r="M1665" s="2"/>
      <c r="N1665" s="2"/>
    </row>
    <row r="1666" spans="1:16" s="6" customFormat="1">
      <c r="A1666" s="19"/>
      <c r="B1666" s="15"/>
      <c r="C1666" s="19"/>
      <c r="D1666" s="19"/>
      <c r="E1666" s="19"/>
      <c r="F1666" s="61"/>
      <c r="G1666" s="62"/>
      <c r="H1666" s="17"/>
      <c r="I1666" s="17"/>
      <c r="J1666" s="17"/>
      <c r="K1666" s="2"/>
    </row>
    <row r="1667" spans="1:16" s="6" customFormat="1">
      <c r="A1667" s="2"/>
      <c r="B1667" s="2"/>
      <c r="C1667" s="2"/>
      <c r="D1667" s="2"/>
      <c r="E1667" s="2"/>
      <c r="F1667" s="4"/>
      <c r="G1667" s="5"/>
      <c r="H1667" s="5"/>
      <c r="I1667" s="5"/>
      <c r="J1667" s="5"/>
      <c r="K1667" s="5"/>
      <c r="L1667" s="18"/>
      <c r="M1667" s="292"/>
      <c r="N1667" s="15"/>
    </row>
    <row r="1668" spans="1:16" s="6" customFormat="1">
      <c r="A1668" s="19"/>
      <c r="B1668" s="7" t="s">
        <v>6</v>
      </c>
      <c r="C1668" s="19"/>
      <c r="D1668" s="19"/>
      <c r="E1668" s="19"/>
      <c r="F1668" s="61"/>
      <c r="G1668" s="62"/>
      <c r="H1668" s="62"/>
      <c r="I1668" s="62"/>
      <c r="J1668" s="5"/>
      <c r="K1668" s="5"/>
      <c r="L1668"/>
      <c r="M1668"/>
      <c r="N1668"/>
    </row>
    <row r="1669" spans="1:16" s="6" customFormat="1" ht="18" customHeight="1">
      <c r="A1669" s="19"/>
      <c r="B1669" s="15" t="s">
        <v>2098</v>
      </c>
      <c r="C1669" s="19"/>
      <c r="D1669" s="19"/>
      <c r="E1669" s="19"/>
      <c r="F1669" s="61"/>
      <c r="G1669" s="62"/>
      <c r="H1669" s="62"/>
      <c r="I1669" s="62"/>
      <c r="J1669" s="5"/>
      <c r="K1669" s="5"/>
      <c r="L1669"/>
      <c r="M1669"/>
      <c r="N1669"/>
    </row>
    <row r="1670" spans="1:16" s="6" customFormat="1">
      <c r="A1670" s="19"/>
      <c r="B1670" s="19"/>
      <c r="C1670" s="19"/>
      <c r="D1670" s="19"/>
      <c r="E1670" s="19"/>
      <c r="F1670" s="61" t="s">
        <v>2081</v>
      </c>
      <c r="G1670" s="62"/>
      <c r="H1670" s="17"/>
      <c r="I1670" s="62"/>
      <c r="J1670" s="62"/>
      <c r="K1670" s="19"/>
      <c r="L1670"/>
      <c r="M1670"/>
      <c r="N1670"/>
    </row>
    <row r="1671" spans="1:16" s="6" customFormat="1" ht="75">
      <c r="A1671" s="185" t="s">
        <v>8</v>
      </c>
      <c r="B1671" s="20" t="s">
        <v>1947</v>
      </c>
      <c r="C1671" s="20" t="s">
        <v>10</v>
      </c>
      <c r="D1671" s="20" t="s">
        <v>11</v>
      </c>
      <c r="E1671" s="20" t="s">
        <v>1948</v>
      </c>
      <c r="F1671" s="22" t="s">
        <v>13</v>
      </c>
      <c r="G1671" s="23" t="s">
        <v>14</v>
      </c>
      <c r="H1671" s="23" t="s">
        <v>15</v>
      </c>
      <c r="I1671" s="23" t="s">
        <v>16</v>
      </c>
      <c r="J1671" s="23" t="s">
        <v>17</v>
      </c>
      <c r="K1671" s="20" t="s">
        <v>18</v>
      </c>
      <c r="L1671" s="20" t="s">
        <v>19</v>
      </c>
      <c r="M1671" s="20" t="s">
        <v>20</v>
      </c>
      <c r="N1671" s="25" t="s">
        <v>21</v>
      </c>
    </row>
    <row r="1672" spans="1:16" s="33" customFormat="1" ht="60">
      <c r="A1672" s="37">
        <v>1</v>
      </c>
      <c r="B1672" s="298" t="s">
        <v>2099</v>
      </c>
      <c r="C1672" s="113" t="s">
        <v>2100</v>
      </c>
      <c r="D1672" s="39" t="s">
        <v>713</v>
      </c>
      <c r="E1672" s="39" t="s">
        <v>894</v>
      </c>
      <c r="F1672" s="47">
        <v>1</v>
      </c>
      <c r="G1672" s="48">
        <v>926100</v>
      </c>
      <c r="H1672" s="44">
        <f>F1672*G1672</f>
        <v>926100</v>
      </c>
      <c r="I1672" s="43">
        <f>H1672*1.19</f>
        <v>1102059</v>
      </c>
      <c r="J1672" s="51">
        <f t="shared" ref="J1672:J1678" si="122">H1672/4.98</f>
        <v>185963.85542168672</v>
      </c>
      <c r="K1672" s="31" t="s">
        <v>26</v>
      </c>
      <c r="L1672" s="32" t="s">
        <v>27</v>
      </c>
      <c r="M1672" s="32" t="s">
        <v>28</v>
      </c>
      <c r="N1672" s="26" t="s">
        <v>29</v>
      </c>
      <c r="P1672" s="299"/>
    </row>
    <row r="1673" spans="1:16" s="33" customFormat="1" ht="30">
      <c r="A1673" s="31">
        <v>2</v>
      </c>
      <c r="B1673" s="25" t="s">
        <v>2101</v>
      </c>
      <c r="C1673" s="31" t="s">
        <v>2102</v>
      </c>
      <c r="D1673" s="31" t="s">
        <v>713</v>
      </c>
      <c r="E1673" s="31" t="s">
        <v>894</v>
      </c>
      <c r="F1673" s="34">
        <v>1</v>
      </c>
      <c r="G1673" s="35">
        <v>177000</v>
      </c>
      <c r="H1673" s="43">
        <f t="shared" ref="H1673:H1678" si="123">F1673*G1673</f>
        <v>177000</v>
      </c>
      <c r="I1673" s="43">
        <f t="shared" ref="I1673:I1678" si="124">H1673*1.19</f>
        <v>210630</v>
      </c>
      <c r="J1673" s="51">
        <f t="shared" si="122"/>
        <v>35542.168674698791</v>
      </c>
      <c r="K1673" s="31" t="s">
        <v>26</v>
      </c>
      <c r="L1673" s="25"/>
      <c r="M1673" s="25"/>
      <c r="N1673" s="31"/>
      <c r="P1673" s="299"/>
    </row>
    <row r="1674" spans="1:16" s="33" customFormat="1" ht="30">
      <c r="A1674" s="31">
        <v>3</v>
      </c>
      <c r="B1674" s="25" t="s">
        <v>2103</v>
      </c>
      <c r="C1674" s="31" t="s">
        <v>2104</v>
      </c>
      <c r="D1674" s="31" t="s">
        <v>713</v>
      </c>
      <c r="E1674" s="31" t="s">
        <v>894</v>
      </c>
      <c r="F1674" s="34">
        <v>1</v>
      </c>
      <c r="G1674" s="35">
        <v>211000</v>
      </c>
      <c r="H1674" s="43">
        <f t="shared" si="123"/>
        <v>211000</v>
      </c>
      <c r="I1674" s="43">
        <f t="shared" si="124"/>
        <v>251090</v>
      </c>
      <c r="J1674" s="51">
        <f t="shared" si="122"/>
        <v>42369.47791164658</v>
      </c>
      <c r="K1674" s="31" t="s">
        <v>26</v>
      </c>
      <c r="L1674" s="25"/>
      <c r="M1674" s="25"/>
      <c r="N1674" s="31"/>
      <c r="P1674" s="299"/>
    </row>
    <row r="1675" spans="1:16" s="33" customFormat="1" ht="30">
      <c r="A1675" s="19">
        <v>4</v>
      </c>
      <c r="B1675" s="298" t="s">
        <v>2105</v>
      </c>
      <c r="C1675" s="113" t="s">
        <v>2106</v>
      </c>
      <c r="D1675" s="39" t="s">
        <v>713</v>
      </c>
      <c r="E1675" s="39" t="s">
        <v>894</v>
      </c>
      <c r="F1675" s="47">
        <v>1</v>
      </c>
      <c r="G1675" s="48">
        <v>378200</v>
      </c>
      <c r="H1675" s="42">
        <f t="shared" si="123"/>
        <v>378200</v>
      </c>
      <c r="I1675" s="42">
        <f t="shared" si="124"/>
        <v>450058</v>
      </c>
      <c r="J1675" s="49">
        <f t="shared" si="122"/>
        <v>75943.775100401603</v>
      </c>
      <c r="K1675" s="31" t="s">
        <v>26</v>
      </c>
      <c r="L1675" s="69"/>
      <c r="M1675" s="69"/>
      <c r="N1675" s="37"/>
      <c r="P1675" s="299"/>
    </row>
    <row r="1676" spans="1:16" s="36" customFormat="1">
      <c r="A1676" s="31">
        <v>5</v>
      </c>
      <c r="B1676" s="25" t="s">
        <v>2107</v>
      </c>
      <c r="C1676" s="36" t="s">
        <v>2108</v>
      </c>
      <c r="D1676" s="31" t="s">
        <v>713</v>
      </c>
      <c r="E1676" s="31" t="s">
        <v>894</v>
      </c>
      <c r="F1676" s="34">
        <v>2</v>
      </c>
      <c r="G1676" s="35">
        <v>10000</v>
      </c>
      <c r="H1676" s="43">
        <f t="shared" si="123"/>
        <v>20000</v>
      </c>
      <c r="I1676" s="43">
        <f t="shared" si="124"/>
        <v>23800</v>
      </c>
      <c r="J1676" s="51">
        <f t="shared" si="122"/>
        <v>4016.064257028112</v>
      </c>
      <c r="K1676" s="31" t="s">
        <v>26</v>
      </c>
      <c r="L1676" s="25"/>
      <c r="M1676" s="25"/>
      <c r="N1676" s="31"/>
      <c r="P1676" s="297"/>
    </row>
    <row r="1677" spans="1:16" s="36" customFormat="1">
      <c r="A1677" s="31">
        <v>6</v>
      </c>
      <c r="B1677" s="25" t="s">
        <v>2109</v>
      </c>
      <c r="C1677" s="73" t="s">
        <v>2110</v>
      </c>
      <c r="D1677" s="31" t="s">
        <v>713</v>
      </c>
      <c r="E1677" s="31" t="s">
        <v>894</v>
      </c>
      <c r="F1677" s="34">
        <v>1</v>
      </c>
      <c r="G1677" s="35">
        <v>100000</v>
      </c>
      <c r="H1677" s="43">
        <f t="shared" si="123"/>
        <v>100000</v>
      </c>
      <c r="I1677" s="43">
        <f t="shared" si="124"/>
        <v>119000</v>
      </c>
      <c r="J1677" s="51">
        <f t="shared" si="122"/>
        <v>20080.321285140559</v>
      </c>
      <c r="K1677" s="31" t="s">
        <v>26</v>
      </c>
      <c r="L1677" s="25"/>
      <c r="M1677" s="25"/>
      <c r="N1677" s="31"/>
      <c r="P1677" s="297"/>
    </row>
    <row r="1678" spans="1:16" s="33" customFormat="1" ht="15.75" thickBot="1">
      <c r="A1678" s="31">
        <v>7</v>
      </c>
      <c r="B1678" s="298" t="s">
        <v>2111</v>
      </c>
      <c r="C1678" s="68" t="s">
        <v>2112</v>
      </c>
      <c r="D1678" s="31" t="s">
        <v>713</v>
      </c>
      <c r="E1678" s="31" t="s">
        <v>894</v>
      </c>
      <c r="F1678" s="47">
        <v>1</v>
      </c>
      <c r="G1678" s="48">
        <v>300000</v>
      </c>
      <c r="H1678" s="42">
        <f t="shared" si="123"/>
        <v>300000</v>
      </c>
      <c r="I1678" s="42">
        <f t="shared" si="124"/>
        <v>357000</v>
      </c>
      <c r="J1678" s="49">
        <f t="shared" si="122"/>
        <v>60240.96385542168</v>
      </c>
      <c r="K1678" s="31" t="s">
        <v>26</v>
      </c>
      <c r="L1678" s="25"/>
      <c r="M1678" s="25"/>
      <c r="N1678" s="31"/>
      <c r="P1678" s="299"/>
    </row>
    <row r="1679" spans="1:16" s="6" customFormat="1" ht="15.75" thickBot="1">
      <c r="A1679" s="19"/>
      <c r="B1679" s="54" t="s">
        <v>2113</v>
      </c>
      <c r="C1679" s="76"/>
      <c r="D1679" s="76"/>
      <c r="E1679" s="76"/>
      <c r="F1679" s="296"/>
      <c r="G1679" s="300"/>
      <c r="H1679" s="57">
        <f>SUM(H1672:H1678)</f>
        <v>2112300</v>
      </c>
      <c r="I1679" s="57">
        <f>SUM(I1672:I1678)</f>
        <v>2513637</v>
      </c>
      <c r="J1679" s="301">
        <f>SUM(J1672:J1674)</f>
        <v>263875.50200803211</v>
      </c>
      <c r="K1679" s="19"/>
      <c r="L1679"/>
      <c r="M1679"/>
      <c r="N1679"/>
    </row>
    <row r="1680" spans="1:16" s="6" customFormat="1">
      <c r="A1680" s="2"/>
      <c r="B1680" s="2"/>
      <c r="C1680" s="2"/>
      <c r="D1680" s="2"/>
      <c r="E1680" s="2"/>
      <c r="F1680" s="4"/>
      <c r="G1680" s="5"/>
      <c r="H1680" s="5"/>
      <c r="I1680" s="5"/>
      <c r="J1680" s="5"/>
      <c r="K1680" s="2"/>
      <c r="L1680"/>
      <c r="M1680"/>
      <c r="N1680"/>
    </row>
    <row r="1681" spans="1:14" s="6" customFormat="1">
      <c r="A1681" s="15"/>
      <c r="B1681" s="5" t="s">
        <v>1</v>
      </c>
      <c r="C1681" s="5" t="s">
        <v>4</v>
      </c>
      <c r="D1681" s="5"/>
      <c r="E1681" s="2"/>
      <c r="F1681" s="16"/>
      <c r="G1681" s="262"/>
      <c r="H1681" s="262"/>
      <c r="I1681" s="198"/>
      <c r="J1681" s="19" t="s">
        <v>2077</v>
      </c>
      <c r="K1681" s="279"/>
      <c r="L1681" s="279"/>
      <c r="M1681" s="279"/>
      <c r="N1681" s="2"/>
    </row>
    <row r="1682" spans="1:14" s="6" customFormat="1">
      <c r="A1682" s="15"/>
      <c r="B1682" s="62" t="s">
        <v>2</v>
      </c>
      <c r="C1682" s="5" t="s">
        <v>5</v>
      </c>
      <c r="D1682" s="5"/>
      <c r="E1682" s="2"/>
      <c r="F1682" s="16"/>
      <c r="G1682" s="262"/>
      <c r="H1682" s="262"/>
      <c r="I1682" s="17"/>
      <c r="J1682" s="19" t="s">
        <v>2078</v>
      </c>
      <c r="K1682" s="279"/>
      <c r="L1682" s="279"/>
      <c r="M1682" s="279"/>
      <c r="N1682" s="2"/>
    </row>
    <row r="1683" spans="1:14" s="6" customFormat="1">
      <c r="A1683" s="15"/>
      <c r="B1683" s="62" t="s">
        <v>3</v>
      </c>
      <c r="C1683" s="15"/>
      <c r="D1683" s="15"/>
      <c r="E1683" s="15"/>
      <c r="F1683" s="16"/>
      <c r="G1683" s="17"/>
      <c r="H1683" s="17"/>
      <c r="I1683" s="17"/>
      <c r="J1683" s="19"/>
      <c r="K1683" s="279"/>
      <c r="L1683" s="279"/>
      <c r="M1683" s="2"/>
      <c r="N1683" s="2"/>
    </row>
    <row r="1684" spans="1:14">
      <c r="F1684" s="268"/>
      <c r="G1684" s="269"/>
      <c r="H1684" s="269"/>
      <c r="I1684" s="269"/>
      <c r="J1684" s="269"/>
    </row>
    <row r="1685" spans="1:14">
      <c r="F1685" s="268"/>
      <c r="G1685" s="269"/>
      <c r="H1685" s="269"/>
      <c r="I1685" s="269"/>
      <c r="J1685" s="269"/>
    </row>
    <row r="1686" spans="1:14">
      <c r="F1686" s="268"/>
      <c r="G1686" s="269"/>
      <c r="H1686" s="269"/>
      <c r="I1686" s="269"/>
      <c r="J1686" s="269"/>
    </row>
    <row r="1687" spans="1:14">
      <c r="F1687" s="268"/>
      <c r="G1687" s="269"/>
      <c r="H1687" s="269"/>
      <c r="I1687" s="269"/>
      <c r="J1687" s="269"/>
    </row>
    <row r="1688" spans="1:14">
      <c r="F1688" s="268"/>
      <c r="G1688" s="269"/>
      <c r="H1688" s="269"/>
      <c r="I1688" s="269"/>
      <c r="J1688" s="269"/>
    </row>
    <row r="1689" spans="1:14">
      <c r="F1689" s="268"/>
      <c r="G1689" s="269"/>
      <c r="H1689" s="269"/>
      <c r="I1689" s="269"/>
      <c r="J1689" s="269"/>
    </row>
    <row r="1690" spans="1:14">
      <c r="F1690" s="268"/>
      <c r="G1690" s="269"/>
      <c r="H1690" s="269"/>
      <c r="I1690" s="269"/>
      <c r="J1690" s="269"/>
    </row>
    <row r="1691" spans="1:14">
      <c r="F1691" s="268"/>
      <c r="G1691" s="269"/>
      <c r="H1691" s="269"/>
      <c r="I1691" s="269"/>
      <c r="J1691" s="269"/>
    </row>
    <row r="1692" spans="1:14">
      <c r="F1692" s="268"/>
      <c r="G1692" s="269"/>
      <c r="H1692" s="269"/>
      <c r="I1692" s="269"/>
      <c r="J1692" s="26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Aprovizionare</dc:creator>
  <cp:lastModifiedBy>Dumitru Leontescu</cp:lastModifiedBy>
  <dcterms:created xsi:type="dcterms:W3CDTF">2015-06-05T18:17:20Z</dcterms:created>
  <dcterms:modified xsi:type="dcterms:W3CDTF">2025-03-05T08:30:02Z</dcterms:modified>
</cp:coreProperties>
</file>